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Салават\Desktop\МЕНЮ 2025 новый\"/>
    </mc:Choice>
  </mc:AlternateContent>
  <bookViews>
    <workbookView xWindow="0" yWindow="0" windowWidth="20490" windowHeight="7155"/>
  </bookViews>
  <sheets>
    <sheet name="Лист1" sheetId="1" r:id="rId1"/>
  </sheets>
  <definedNames>
    <definedName name="_xlnm.Print_Area" localSheetId="0">Лист1!$A$1:$P$224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B37" i="1"/>
  <c r="I222" i="1" l="1"/>
  <c r="J222" i="1"/>
  <c r="K222" i="1"/>
  <c r="L222" i="1"/>
  <c r="M222" i="1"/>
  <c r="N222" i="1"/>
  <c r="O222" i="1"/>
  <c r="H222" i="1"/>
  <c r="H214" i="1"/>
  <c r="I214" i="1"/>
  <c r="J214" i="1"/>
  <c r="K214" i="1"/>
  <c r="L214" i="1"/>
  <c r="M214" i="1"/>
  <c r="N214" i="1"/>
  <c r="O214" i="1"/>
  <c r="I199" i="1"/>
  <c r="J199" i="1"/>
  <c r="K199" i="1"/>
  <c r="L199" i="1"/>
  <c r="M199" i="1"/>
  <c r="N199" i="1"/>
  <c r="O199" i="1"/>
  <c r="H199" i="1"/>
  <c r="I178" i="1"/>
  <c r="J178" i="1"/>
  <c r="K178" i="1"/>
  <c r="L178" i="1"/>
  <c r="M178" i="1"/>
  <c r="N178" i="1"/>
  <c r="O178" i="1"/>
  <c r="H178" i="1"/>
  <c r="I156" i="1"/>
  <c r="J156" i="1"/>
  <c r="K156" i="1"/>
  <c r="L156" i="1"/>
  <c r="M156" i="1"/>
  <c r="N156" i="1"/>
  <c r="O156" i="1"/>
  <c r="H156" i="1"/>
  <c r="I135" i="1"/>
  <c r="J135" i="1"/>
  <c r="K135" i="1"/>
  <c r="L135" i="1"/>
  <c r="M135" i="1"/>
  <c r="N135" i="1"/>
  <c r="O135" i="1"/>
  <c r="H135" i="1"/>
  <c r="I114" i="1"/>
  <c r="J114" i="1"/>
  <c r="K114" i="1"/>
  <c r="L114" i="1"/>
  <c r="M114" i="1"/>
  <c r="N114" i="1"/>
  <c r="O114" i="1"/>
  <c r="H114" i="1"/>
  <c r="I105" i="1"/>
  <c r="J105" i="1"/>
  <c r="K105" i="1"/>
  <c r="L105" i="1"/>
  <c r="M105" i="1"/>
  <c r="N105" i="1"/>
  <c r="O105" i="1"/>
  <c r="H105" i="1"/>
  <c r="I91" i="1"/>
  <c r="J91" i="1"/>
  <c r="K91" i="1"/>
  <c r="L91" i="1"/>
  <c r="M91" i="1"/>
  <c r="N91" i="1"/>
  <c r="O91" i="1"/>
  <c r="H91" i="1"/>
  <c r="I67" i="1"/>
  <c r="J67" i="1"/>
  <c r="K67" i="1"/>
  <c r="L67" i="1"/>
  <c r="M67" i="1"/>
  <c r="N67" i="1"/>
  <c r="O67" i="1"/>
  <c r="H67" i="1"/>
  <c r="H37" i="1" l="1"/>
  <c r="I23" i="1"/>
  <c r="J23" i="1"/>
  <c r="K23" i="1"/>
  <c r="L23" i="1"/>
  <c r="M23" i="1"/>
  <c r="N23" i="1"/>
  <c r="O23" i="1"/>
  <c r="H23" i="1"/>
  <c r="K223" i="1" l="1"/>
  <c r="I14" i="1"/>
  <c r="I24" i="1" s="1"/>
  <c r="J14" i="1"/>
  <c r="J24" i="1" s="1"/>
  <c r="K14" i="1"/>
  <c r="K24" i="1" s="1"/>
  <c r="L14" i="1"/>
  <c r="L24" i="1" s="1"/>
  <c r="M14" i="1"/>
  <c r="M24" i="1" s="1"/>
  <c r="N14" i="1"/>
  <c r="N24" i="1" s="1"/>
  <c r="O14" i="1"/>
  <c r="O24" i="1" s="1"/>
  <c r="H14" i="1"/>
  <c r="H24" i="1" s="1"/>
  <c r="O223" i="1" l="1"/>
  <c r="N223" i="1"/>
  <c r="M223" i="1"/>
  <c r="L223" i="1"/>
  <c r="J223" i="1"/>
  <c r="I223" i="1"/>
  <c r="H223" i="1"/>
  <c r="L191" i="1"/>
  <c r="O191" i="1"/>
  <c r="N191" i="1"/>
  <c r="N200" i="1" s="1"/>
  <c r="M191" i="1"/>
  <c r="K191" i="1"/>
  <c r="J191" i="1"/>
  <c r="I191" i="1"/>
  <c r="H191" i="1"/>
  <c r="C169" i="1"/>
  <c r="B169" i="1"/>
  <c r="O169" i="1"/>
  <c r="N169" i="1"/>
  <c r="N179" i="1" s="1"/>
  <c r="M169" i="1"/>
  <c r="L169" i="1"/>
  <c r="K169" i="1"/>
  <c r="K179" i="1" s="1"/>
  <c r="J169" i="1"/>
  <c r="J179" i="1" s="1"/>
  <c r="I169" i="1"/>
  <c r="H169" i="1"/>
  <c r="C156" i="1"/>
  <c r="B156" i="1"/>
  <c r="O148" i="1"/>
  <c r="O157" i="1" s="1"/>
  <c r="N148" i="1"/>
  <c r="N157" i="1" s="1"/>
  <c r="M148" i="1"/>
  <c r="M157" i="1" s="1"/>
  <c r="L148" i="1"/>
  <c r="K148" i="1"/>
  <c r="K157" i="1" s="1"/>
  <c r="J148" i="1"/>
  <c r="J157" i="1" s="1"/>
  <c r="I148" i="1"/>
  <c r="H148" i="1"/>
  <c r="C127" i="1"/>
  <c r="B127" i="1"/>
  <c r="O127" i="1"/>
  <c r="O136" i="1" s="1"/>
  <c r="N127" i="1"/>
  <c r="M127" i="1"/>
  <c r="M136" i="1" s="1"/>
  <c r="L127" i="1"/>
  <c r="L136" i="1" s="1"/>
  <c r="K127" i="1"/>
  <c r="K136" i="1" s="1"/>
  <c r="J127" i="1"/>
  <c r="I127" i="1"/>
  <c r="I136" i="1" s="1"/>
  <c r="H127" i="1"/>
  <c r="H136" i="1" s="1"/>
  <c r="H115" i="1"/>
  <c r="L115" i="1"/>
  <c r="I115" i="1"/>
  <c r="K82" i="1"/>
  <c r="K92" i="1" s="1"/>
  <c r="L82" i="1"/>
  <c r="M82" i="1"/>
  <c r="N82" i="1"/>
  <c r="O82" i="1"/>
  <c r="I82" i="1"/>
  <c r="J82" i="1"/>
  <c r="H82" i="1"/>
  <c r="O58" i="1"/>
  <c r="N58" i="1"/>
  <c r="M58" i="1"/>
  <c r="L58" i="1"/>
  <c r="K58" i="1"/>
  <c r="J58" i="1"/>
  <c r="I58" i="1"/>
  <c r="I68" i="1" s="1"/>
  <c r="H58" i="1"/>
  <c r="O37" i="1"/>
  <c r="M37" i="1"/>
  <c r="K37" i="1"/>
  <c r="I37" i="1"/>
  <c r="N37" i="1"/>
  <c r="L37" i="1"/>
  <c r="J37" i="1"/>
  <c r="O45" i="1"/>
  <c r="N45" i="1"/>
  <c r="M45" i="1"/>
  <c r="L45" i="1"/>
  <c r="K45" i="1"/>
  <c r="J45" i="1"/>
  <c r="I45" i="1"/>
  <c r="H45" i="1"/>
  <c r="M115" i="1" l="1"/>
  <c r="O200" i="1"/>
  <c r="O115" i="1"/>
  <c r="J46" i="1"/>
  <c r="O179" i="1"/>
  <c r="J136" i="1"/>
  <c r="J68" i="1"/>
  <c r="H157" i="1"/>
  <c r="L157" i="1"/>
  <c r="N136" i="1"/>
  <c r="J115" i="1"/>
  <c r="K115" i="1"/>
  <c r="O92" i="1"/>
  <c r="H68" i="1"/>
  <c r="K46" i="1"/>
  <c r="K68" i="1"/>
  <c r="M200" i="1"/>
  <c r="L200" i="1"/>
  <c r="K200" i="1"/>
  <c r="J200" i="1"/>
  <c r="I200" i="1"/>
  <c r="H200" i="1"/>
  <c r="L179" i="1"/>
  <c r="H179" i="1"/>
  <c r="J92" i="1"/>
  <c r="I179" i="1"/>
  <c r="M179" i="1"/>
  <c r="I157" i="1"/>
  <c r="L68" i="1"/>
  <c r="L92" i="1"/>
  <c r="H92" i="1"/>
  <c r="N115" i="1"/>
  <c r="L46" i="1"/>
  <c r="N92" i="1"/>
  <c r="I46" i="1"/>
  <c r="O68" i="1"/>
  <c r="M92" i="1"/>
  <c r="I92" i="1"/>
  <c r="M68" i="1"/>
  <c r="N68" i="1"/>
  <c r="N46" i="1"/>
  <c r="M46" i="1"/>
  <c r="O46" i="1"/>
  <c r="H46" i="1"/>
  <c r="H224" i="1" l="1"/>
  <c r="L224" i="1"/>
  <c r="I224" i="1"/>
  <c r="N224" i="1"/>
  <c r="O224" i="1"/>
  <c r="J224" i="1"/>
  <c r="K224" i="1"/>
  <c r="M224" i="1"/>
</calcChain>
</file>

<file path=xl/sharedStrings.xml><?xml version="1.0" encoding="utf-8"?>
<sst xmlns="http://schemas.openxmlformats.org/spreadsheetml/2006/main" count="513" uniqueCount="120">
  <si>
    <t>Наименование блюда</t>
  </si>
  <si>
    <t>Пищевые вещества</t>
  </si>
  <si>
    <t>Белки</t>
  </si>
  <si>
    <t>Жиры</t>
  </si>
  <si>
    <t>7-11 лет</t>
  </si>
  <si>
    <t>Углеводы</t>
  </si>
  <si>
    <t>Энергетическая ценность, ккал</t>
  </si>
  <si>
    <t>№ рецептуры</t>
  </si>
  <si>
    <t>Выход блюда, г</t>
  </si>
  <si>
    <t>Завтрак</t>
  </si>
  <si>
    <t xml:space="preserve">Рыба, тушенная с овощами (филе минтая) </t>
  </si>
  <si>
    <t>11-18 лет</t>
  </si>
  <si>
    <t>Рис припущенный</t>
  </si>
  <si>
    <t xml:space="preserve">Чай витаминизированный </t>
  </si>
  <si>
    <t xml:space="preserve">Хлеб пшеничный обогащенный витаминами для детского питания </t>
  </si>
  <si>
    <t>50/50</t>
  </si>
  <si>
    <t>Итого за завтрак</t>
  </si>
  <si>
    <t>Обед</t>
  </si>
  <si>
    <t xml:space="preserve">Щи из свежей капусты со сметаной </t>
  </si>
  <si>
    <t xml:space="preserve">Макаронные изделия отварные с маслом </t>
  </si>
  <si>
    <t xml:space="preserve">Чай с сахаром </t>
  </si>
  <si>
    <t xml:space="preserve">Хлеб ржано-пшеничный для детского питания </t>
  </si>
  <si>
    <t>Итого за обед</t>
  </si>
  <si>
    <t>Итого за день</t>
  </si>
  <si>
    <t>200/10</t>
  </si>
  <si>
    <t>45/45</t>
  </si>
  <si>
    <t>150/5</t>
  </si>
  <si>
    <t>250/10</t>
  </si>
  <si>
    <t>180/5</t>
  </si>
  <si>
    <t xml:space="preserve">Морковь отварная с растительным маслом </t>
  </si>
  <si>
    <t xml:space="preserve">Суп картофельный с горохом и гренками </t>
  </si>
  <si>
    <t xml:space="preserve">Рагу овощное с отварным мясом </t>
  </si>
  <si>
    <t xml:space="preserve">Витаминизированный кисель </t>
  </si>
  <si>
    <t>60/40</t>
  </si>
  <si>
    <t>60/30</t>
  </si>
  <si>
    <t>Суп картофельный с клецками</t>
  </si>
  <si>
    <t>Масло сливочное</t>
  </si>
  <si>
    <t>Яблоко</t>
  </si>
  <si>
    <t xml:space="preserve">Борщ с капустой и картофелем со сметаной </t>
  </si>
  <si>
    <t xml:space="preserve">Каша гречневая вязкая с маслом </t>
  </si>
  <si>
    <t xml:space="preserve">Сыр (порциями) </t>
  </si>
  <si>
    <t xml:space="preserve">Рассольник ленинградский со сметаной </t>
  </si>
  <si>
    <t xml:space="preserve">Макаронные изделия с тертым сыром </t>
  </si>
  <si>
    <t xml:space="preserve">Суп с мелкошинкованными овощами со сметаной </t>
  </si>
  <si>
    <t>Плов из мяса птицы (филе)</t>
  </si>
  <si>
    <t>Суп-лапша</t>
  </si>
  <si>
    <t>Жаркое по-домашнему</t>
  </si>
  <si>
    <t xml:space="preserve">Гуляш </t>
  </si>
  <si>
    <t>200/5</t>
  </si>
  <si>
    <t xml:space="preserve">Фрикадельки мясные с томатным соусом </t>
  </si>
  <si>
    <t xml:space="preserve">Свекольник со сметаной </t>
  </si>
  <si>
    <t xml:space="preserve">Каша молочная "Дружба" с маслом </t>
  </si>
  <si>
    <t>Масса брутто</t>
  </si>
  <si>
    <t>Масса нетто или полуфабриката</t>
  </si>
  <si>
    <t>401,08 401</t>
  </si>
  <si>
    <t>Котлеты или биточки из мяса птицы с томатным соусом (филе)</t>
  </si>
  <si>
    <t>66,63 66,62</t>
  </si>
  <si>
    <t>493, 02  493,21</t>
  </si>
  <si>
    <t xml:space="preserve">Компот из смеси сухофруктов </t>
  </si>
  <si>
    <t>Картофельное пюре</t>
  </si>
  <si>
    <t>Напиток витаминный</t>
  </si>
  <si>
    <t>Каша пшенная молочная жидкая</t>
  </si>
  <si>
    <t>200/7</t>
  </si>
  <si>
    <t>67,32               67,30</t>
  </si>
  <si>
    <t xml:space="preserve">Салат из свеклы с растительным маслом </t>
  </si>
  <si>
    <t>Винегрет овощной</t>
  </si>
  <si>
    <t>401,08           401</t>
  </si>
  <si>
    <t>Салат из моркови с яблоками</t>
  </si>
  <si>
    <t>Какао с молоком</t>
  </si>
  <si>
    <t>Сосиски Детские Гост 31498-2012</t>
  </si>
  <si>
    <t>Салат витаминный</t>
  </si>
  <si>
    <t xml:space="preserve">Компот из свежих плодов( яблок) </t>
  </si>
  <si>
    <t>Каша манная молочная</t>
  </si>
  <si>
    <r>
      <t>День:</t>
    </r>
    <r>
      <rPr>
        <b/>
        <sz val="11"/>
        <color theme="1"/>
        <rFont val="Times New Roman"/>
        <family val="1"/>
        <charset val="204"/>
      </rPr>
      <t xml:space="preserve">  понедельник</t>
    </r>
  </si>
  <si>
    <r>
      <t xml:space="preserve">Неделя: </t>
    </r>
    <r>
      <rPr>
        <b/>
        <sz val="11"/>
        <color theme="1"/>
        <rFont val="Times New Roman"/>
        <family val="1"/>
        <charset val="204"/>
      </rPr>
      <t>1</t>
    </r>
  </si>
  <si>
    <r>
      <t>День:</t>
    </r>
    <r>
      <rPr>
        <b/>
        <sz val="11"/>
        <color theme="1"/>
        <rFont val="Times New Roman"/>
        <family val="1"/>
        <charset val="204"/>
      </rPr>
      <t xml:space="preserve">  вторник</t>
    </r>
  </si>
  <si>
    <r>
      <t>День:</t>
    </r>
    <r>
      <rPr>
        <b/>
        <sz val="11"/>
        <color theme="1"/>
        <rFont val="Times New Roman"/>
        <family val="1"/>
        <charset val="204"/>
      </rPr>
      <t xml:space="preserve">  среда</t>
    </r>
  </si>
  <si>
    <r>
      <t>День:</t>
    </r>
    <r>
      <rPr>
        <b/>
        <sz val="11"/>
        <color theme="1"/>
        <rFont val="Times New Roman"/>
        <family val="1"/>
        <charset val="204"/>
      </rPr>
      <t xml:space="preserve">  четверг</t>
    </r>
  </si>
  <si>
    <r>
      <t>День:</t>
    </r>
    <r>
      <rPr>
        <b/>
        <sz val="11"/>
        <color theme="1"/>
        <rFont val="Times New Roman"/>
        <family val="1"/>
        <charset val="204"/>
      </rPr>
      <t xml:space="preserve">  пятница</t>
    </r>
  </si>
  <si>
    <r>
      <t xml:space="preserve">Неделя: </t>
    </r>
    <r>
      <rPr>
        <b/>
        <sz val="11"/>
        <color theme="1"/>
        <rFont val="Times New Roman"/>
        <family val="1"/>
        <charset val="204"/>
      </rPr>
      <t>2</t>
    </r>
  </si>
  <si>
    <t>45/155</t>
  </si>
  <si>
    <t>35/125</t>
  </si>
  <si>
    <t>Меню для общеобразовательных организаций МР Шаранский район РБ на весенне-летний период. 2025-2026 учебный год</t>
  </si>
  <si>
    <t>170(177)</t>
  </si>
  <si>
    <t>Чай с лимоном</t>
  </si>
  <si>
    <t xml:space="preserve">Кефир 3,2 ГОСТ 31454-2012 </t>
  </si>
  <si>
    <t xml:space="preserve">Каша гречневая рассыпчатая </t>
  </si>
  <si>
    <t>114 (1)</t>
  </si>
  <si>
    <t>Курица в соусе с томатом</t>
  </si>
  <si>
    <t>Йогурт</t>
  </si>
  <si>
    <t>Итого за период (10 дней)</t>
  </si>
  <si>
    <t xml:space="preserve">Котлеты или биточки  мясные из говядины с томатным соусом </t>
  </si>
  <si>
    <t>Круассан</t>
  </si>
  <si>
    <t>35/720</t>
  </si>
  <si>
    <t>45/810</t>
  </si>
  <si>
    <t>470/40</t>
  </si>
  <si>
    <t>510/40</t>
  </si>
  <si>
    <t>450/50</t>
  </si>
  <si>
    <t>510/50</t>
  </si>
  <si>
    <t>725/60</t>
  </si>
  <si>
    <t>880/15</t>
  </si>
  <si>
    <t>775/50</t>
  </si>
  <si>
    <t>865/50</t>
  </si>
  <si>
    <t>820/60</t>
  </si>
  <si>
    <t>850/60</t>
  </si>
  <si>
    <t>510/5</t>
  </si>
  <si>
    <t>560/5</t>
  </si>
  <si>
    <t>810/30</t>
  </si>
  <si>
    <t>830/30</t>
  </si>
  <si>
    <t>800/10</t>
  </si>
  <si>
    <t>840/10</t>
  </si>
  <si>
    <t>480/30</t>
  </si>
  <si>
    <t>510/37</t>
  </si>
  <si>
    <t>805/60</t>
  </si>
  <si>
    <t>680/45</t>
  </si>
  <si>
    <t>760/45</t>
  </si>
  <si>
    <t>518/5</t>
  </si>
  <si>
    <t>570/10</t>
  </si>
  <si>
    <t>35/740</t>
  </si>
  <si>
    <t>Макаронные изделия отварные с отварными сосисками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</si>
</sst>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3" fillId="0" borderId="0" xfId="0" applyFont="1"/>
    <xf numFmtId="0" fontId="2" fillId="0" borderId="0" xfId="0" applyNumberFormat="1" applyFont="1" applyFill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4" fillId="3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9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 wrapText="1"/>
    </xf>
    <xf numFmtId="164" fontId="3" fillId="0" borderId="16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horizontal="center" vertical="top"/>
    </xf>
    <xf numFmtId="0" fontId="4" fillId="3" borderId="1" xfId="0" applyFont="1" applyFill="1" applyBorder="1"/>
    <xf numFmtId="0" fontId="3" fillId="0" borderId="8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center" vertical="top"/>
    </xf>
    <xf numFmtId="0" fontId="3" fillId="0" borderId="1" xfId="0" applyFont="1" applyBorder="1"/>
    <xf numFmtId="0" fontId="3" fillId="0" borderId="7" xfId="0" applyFont="1" applyBorder="1" applyAlignment="1">
      <alignment horizontal="left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 wrapText="1"/>
    </xf>
    <xf numFmtId="0" fontId="5" fillId="3" borderId="1" xfId="0" applyNumberFormat="1" applyFont="1" applyFill="1" applyBorder="1" applyAlignment="1" applyProtection="1">
      <alignment horizontal="left" vertical="top" wrapText="1"/>
    </xf>
    <xf numFmtId="0" fontId="6" fillId="0" borderId="1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1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top"/>
    </xf>
    <xf numFmtId="0" fontId="3" fillId="3" borderId="1" xfId="0" applyFont="1" applyFill="1" applyBorder="1"/>
    <xf numFmtId="2" fontId="3" fillId="0" borderId="1" xfId="0" applyNumberFormat="1" applyFont="1" applyBorder="1" applyAlignment="1">
      <alignment horizontal="center" vertical="top"/>
    </xf>
    <xf numFmtId="0" fontId="3" fillId="0" borderId="21" xfId="0" applyFont="1" applyFill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/>
    </xf>
    <xf numFmtId="0" fontId="5" fillId="5" borderId="1" xfId="0" applyNumberFormat="1" applyFont="1" applyFill="1" applyBorder="1" applyAlignment="1" applyProtection="1">
      <alignment horizontal="left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0" borderId="2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/>
    </xf>
    <xf numFmtId="0" fontId="4" fillId="0" borderId="7" xfId="0" applyFont="1" applyBorder="1" applyAlignment="1">
      <alignment horizontal="left"/>
    </xf>
    <xf numFmtId="0" fontId="8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6" fillId="0" borderId="7" xfId="0" applyNumberFormat="1" applyFont="1" applyFill="1" applyBorder="1" applyAlignment="1" applyProtection="1">
      <alignment horizontal="center" vertical="top" wrapText="1"/>
    </xf>
    <xf numFmtId="0" fontId="6" fillId="2" borderId="7" xfId="0" applyNumberFormat="1" applyFont="1" applyFill="1" applyBorder="1" applyAlignment="1" applyProtection="1">
      <alignment horizontal="center" vertical="top" wrapText="1"/>
    </xf>
    <xf numFmtId="0" fontId="3" fillId="0" borderId="7" xfId="0" applyFont="1" applyBorder="1" applyAlignment="1">
      <alignment horizontal="center"/>
    </xf>
    <xf numFmtId="0" fontId="3" fillId="0" borderId="18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 wrapText="1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0" xfId="0" applyNumberFormat="1" applyFont="1" applyFill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19"/>
  <sheetViews>
    <sheetView tabSelected="1" zoomScale="85" zoomScaleNormal="85" zoomScaleSheetLayoutView="85" workbookViewId="0">
      <pane ySplit="8" topLeftCell="A9" activePane="bottomLeft" state="frozen"/>
      <selection pane="bottomLeft" activeCell="U20" sqref="U20"/>
    </sheetView>
  </sheetViews>
  <sheetFormatPr defaultRowHeight="15" x14ac:dyDescent="0.25"/>
  <cols>
    <col min="1" max="1" width="40.28515625" style="41" customWidth="1"/>
    <col min="2" max="2" width="8.28515625" style="1" customWidth="1"/>
    <col min="3" max="3" width="9.28515625" style="1" customWidth="1"/>
    <col min="4" max="4" width="8.28515625" style="1" customWidth="1"/>
    <col min="5" max="5" width="9.28515625" style="1" customWidth="1"/>
    <col min="6" max="6" width="8.28515625" style="1" customWidth="1"/>
    <col min="7" max="7" width="9.28515625" style="1" customWidth="1"/>
    <col min="8" max="8" width="8.28515625" style="1" customWidth="1"/>
    <col min="9" max="9" width="9" style="1" customWidth="1"/>
    <col min="10" max="10" width="8.28515625" style="1" customWidth="1"/>
    <col min="11" max="11" width="9" style="1" customWidth="1"/>
    <col min="12" max="12" width="8.28515625" style="1" customWidth="1"/>
    <col min="13" max="13" width="9.28515625" style="1" customWidth="1"/>
    <col min="14" max="15" width="9.28515625" style="1" bestFit="1" customWidth="1"/>
    <col min="16" max="16" width="11" style="1" customWidth="1"/>
    <col min="17" max="16384" width="9.140625" style="1"/>
  </cols>
  <sheetData>
    <row r="2" spans="1:16" ht="15.75" x14ac:dyDescent="0.25">
      <c r="A2" s="95" t="s">
        <v>82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15.75" x14ac:dyDescent="0.25">
      <c r="A3" s="67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6" x14ac:dyDescent="0.25">
      <c r="A4" s="41" t="s">
        <v>73</v>
      </c>
    </row>
    <row r="5" spans="1:16" x14ac:dyDescent="0.25">
      <c r="A5" s="41" t="s">
        <v>74</v>
      </c>
    </row>
    <row r="6" spans="1:16" x14ac:dyDescent="0.25">
      <c r="A6" s="91" t="s">
        <v>0</v>
      </c>
      <c r="B6" s="83" t="s">
        <v>8</v>
      </c>
      <c r="C6" s="84"/>
      <c r="D6" s="83" t="s">
        <v>52</v>
      </c>
      <c r="E6" s="84"/>
      <c r="F6" s="87" t="s">
        <v>53</v>
      </c>
      <c r="G6" s="88"/>
      <c r="H6" s="82" t="s">
        <v>1</v>
      </c>
      <c r="I6" s="82"/>
      <c r="J6" s="82"/>
      <c r="K6" s="82"/>
      <c r="L6" s="82"/>
      <c r="M6" s="82"/>
      <c r="N6" s="87" t="s">
        <v>6</v>
      </c>
      <c r="O6" s="88"/>
      <c r="P6" s="96" t="s">
        <v>7</v>
      </c>
    </row>
    <row r="7" spans="1:16" x14ac:dyDescent="0.25">
      <c r="A7" s="91"/>
      <c r="B7" s="85"/>
      <c r="C7" s="86"/>
      <c r="D7" s="85"/>
      <c r="E7" s="86"/>
      <c r="F7" s="89"/>
      <c r="G7" s="90"/>
      <c r="H7" s="82" t="s">
        <v>2</v>
      </c>
      <c r="I7" s="82"/>
      <c r="J7" s="82" t="s">
        <v>3</v>
      </c>
      <c r="K7" s="82"/>
      <c r="L7" s="82" t="s">
        <v>5</v>
      </c>
      <c r="M7" s="82"/>
      <c r="N7" s="89"/>
      <c r="O7" s="90"/>
      <c r="P7" s="97"/>
    </row>
    <row r="8" spans="1:16" ht="30" x14ac:dyDescent="0.25">
      <c r="A8" s="91"/>
      <c r="B8" s="62" t="s">
        <v>4</v>
      </c>
      <c r="C8" s="4" t="s">
        <v>11</v>
      </c>
      <c r="D8" s="3" t="s">
        <v>4</v>
      </c>
      <c r="E8" s="4" t="s">
        <v>11</v>
      </c>
      <c r="F8" s="3" t="s">
        <v>4</v>
      </c>
      <c r="G8" s="4" t="s">
        <v>11</v>
      </c>
      <c r="H8" s="3" t="s">
        <v>4</v>
      </c>
      <c r="I8" s="4" t="s">
        <v>11</v>
      </c>
      <c r="J8" s="3" t="s">
        <v>4</v>
      </c>
      <c r="K8" s="4" t="s">
        <v>11</v>
      </c>
      <c r="L8" s="3" t="s">
        <v>4</v>
      </c>
      <c r="M8" s="4" t="s">
        <v>11</v>
      </c>
      <c r="N8" s="5" t="s">
        <v>4</v>
      </c>
      <c r="O8" s="4" t="s">
        <v>11</v>
      </c>
      <c r="P8" s="98"/>
    </row>
    <row r="9" spans="1:16" x14ac:dyDescent="0.25">
      <c r="A9" s="76" t="s">
        <v>9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8"/>
    </row>
    <row r="10" spans="1:16" ht="28.5" x14ac:dyDescent="0.25">
      <c r="A10" s="6" t="s">
        <v>10</v>
      </c>
      <c r="B10" s="7" t="s">
        <v>15</v>
      </c>
      <c r="C10" s="7" t="s">
        <v>15</v>
      </c>
      <c r="D10" s="7"/>
      <c r="E10" s="7"/>
      <c r="F10" s="7"/>
      <c r="G10" s="7"/>
      <c r="H10" s="3">
        <v>9.84</v>
      </c>
      <c r="I10" s="3">
        <v>9.84</v>
      </c>
      <c r="J10" s="3">
        <v>5.62</v>
      </c>
      <c r="K10" s="3">
        <v>5.62</v>
      </c>
      <c r="L10" s="3">
        <v>4.84</v>
      </c>
      <c r="M10" s="3">
        <v>4.84</v>
      </c>
      <c r="N10" s="3">
        <v>119.99</v>
      </c>
      <c r="O10" s="3">
        <v>109.35</v>
      </c>
      <c r="P10" s="3">
        <v>78</v>
      </c>
    </row>
    <row r="11" spans="1:16" x14ac:dyDescent="0.25">
      <c r="A11" s="6" t="s">
        <v>12</v>
      </c>
      <c r="B11" s="7">
        <v>150</v>
      </c>
      <c r="C11" s="7">
        <v>210</v>
      </c>
      <c r="D11" s="7"/>
      <c r="E11" s="7"/>
      <c r="F11" s="7"/>
      <c r="G11" s="7"/>
      <c r="H11" s="75">
        <v>3.54</v>
      </c>
      <c r="I11" s="75">
        <v>4.97</v>
      </c>
      <c r="J11" s="75">
        <v>5.26</v>
      </c>
      <c r="K11" s="75">
        <v>7.33</v>
      </c>
      <c r="L11" s="75">
        <v>25.52</v>
      </c>
      <c r="M11" s="75">
        <v>35.82</v>
      </c>
      <c r="N11" s="75">
        <v>223.5</v>
      </c>
      <c r="O11" s="75">
        <v>313.25</v>
      </c>
      <c r="P11" s="4">
        <v>420</v>
      </c>
    </row>
    <row r="12" spans="1:16" x14ac:dyDescent="0.25">
      <c r="A12" s="6" t="s">
        <v>13</v>
      </c>
      <c r="B12" s="7">
        <v>200</v>
      </c>
      <c r="C12" s="7">
        <v>200</v>
      </c>
      <c r="D12" s="7"/>
      <c r="E12" s="7"/>
      <c r="F12" s="7"/>
      <c r="G12" s="7"/>
      <c r="H12" s="5"/>
      <c r="I12" s="5"/>
      <c r="J12" s="5"/>
      <c r="K12" s="5"/>
      <c r="L12" s="3">
        <v>9.6999999999999993</v>
      </c>
      <c r="M12" s="5">
        <v>9.6999999999999993</v>
      </c>
      <c r="N12" s="5">
        <v>39</v>
      </c>
      <c r="O12" s="5">
        <v>39</v>
      </c>
      <c r="P12" s="5">
        <v>282.11</v>
      </c>
    </row>
    <row r="13" spans="1:16" ht="28.5" x14ac:dyDescent="0.25">
      <c r="A13" s="6" t="s">
        <v>14</v>
      </c>
      <c r="B13" s="7">
        <v>50</v>
      </c>
      <c r="C13" s="7">
        <v>50</v>
      </c>
      <c r="D13" s="7"/>
      <c r="E13" s="7"/>
      <c r="F13" s="7"/>
      <c r="G13" s="7"/>
      <c r="H13" s="3">
        <v>4.05</v>
      </c>
      <c r="I13" s="3">
        <v>4.05</v>
      </c>
      <c r="J13" s="3">
        <v>0.5</v>
      </c>
      <c r="K13" s="3">
        <v>0.5</v>
      </c>
      <c r="L13" s="14">
        <v>24.4</v>
      </c>
      <c r="M13" s="15">
        <v>24.4</v>
      </c>
      <c r="N13" s="3">
        <v>121</v>
      </c>
      <c r="O13" s="3">
        <v>121</v>
      </c>
      <c r="P13" s="3">
        <v>1</v>
      </c>
    </row>
    <row r="14" spans="1:16" x14ac:dyDescent="0.25">
      <c r="A14" s="16" t="s">
        <v>16</v>
      </c>
      <c r="B14" s="75" t="s">
        <v>97</v>
      </c>
      <c r="C14" s="75" t="s">
        <v>98</v>
      </c>
      <c r="D14" s="3"/>
      <c r="E14" s="3"/>
      <c r="F14" s="3"/>
      <c r="G14" s="3"/>
      <c r="H14" s="3">
        <f t="shared" ref="H14:O14" si="0">SUM(H10:H13)</f>
        <v>17.43</v>
      </c>
      <c r="I14" s="3">
        <f t="shared" si="0"/>
        <v>18.86</v>
      </c>
      <c r="J14" s="3">
        <f t="shared" si="0"/>
        <v>11.379999999999999</v>
      </c>
      <c r="K14" s="3">
        <f t="shared" si="0"/>
        <v>13.45</v>
      </c>
      <c r="L14" s="3">
        <f t="shared" si="0"/>
        <v>64.460000000000008</v>
      </c>
      <c r="M14" s="3">
        <f t="shared" si="0"/>
        <v>74.759999999999991</v>
      </c>
      <c r="N14" s="3">
        <f t="shared" si="0"/>
        <v>503.49</v>
      </c>
      <c r="O14" s="3">
        <f t="shared" si="0"/>
        <v>582.6</v>
      </c>
      <c r="P14" s="3"/>
    </row>
    <row r="15" spans="1:16" x14ac:dyDescent="0.25">
      <c r="A15" s="76" t="s">
        <v>17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8"/>
    </row>
    <row r="16" spans="1:16" ht="28.5" x14ac:dyDescent="0.25">
      <c r="A16" s="6" t="s">
        <v>64</v>
      </c>
      <c r="B16" s="22">
        <v>60</v>
      </c>
      <c r="C16" s="3">
        <v>60</v>
      </c>
      <c r="D16" s="3"/>
      <c r="E16" s="3"/>
      <c r="F16" s="3"/>
      <c r="G16" s="3"/>
      <c r="H16" s="3">
        <v>0.99</v>
      </c>
      <c r="I16" s="3">
        <v>0.99</v>
      </c>
      <c r="J16" s="3">
        <v>5</v>
      </c>
      <c r="K16" s="3">
        <v>5</v>
      </c>
      <c r="L16" s="3">
        <v>5.94</v>
      </c>
      <c r="M16" s="3">
        <v>5.94</v>
      </c>
      <c r="N16" s="3">
        <v>71.900000000000006</v>
      </c>
      <c r="O16" s="3">
        <v>71.900000000000006</v>
      </c>
      <c r="P16" s="4">
        <v>66</v>
      </c>
    </row>
    <row r="17" spans="1:16" x14ac:dyDescent="0.25">
      <c r="A17" s="6" t="s">
        <v>18</v>
      </c>
      <c r="B17" s="12" t="s">
        <v>24</v>
      </c>
      <c r="C17" s="18" t="s">
        <v>27</v>
      </c>
      <c r="D17" s="18"/>
      <c r="E17" s="18"/>
      <c r="F17" s="18"/>
      <c r="G17" s="18"/>
      <c r="H17" s="18">
        <v>1.68</v>
      </c>
      <c r="I17" s="18">
        <v>2.15</v>
      </c>
      <c r="J17" s="18">
        <v>4.8600000000000003</v>
      </c>
      <c r="K17" s="18">
        <v>6.7</v>
      </c>
      <c r="L17" s="18">
        <v>7.2</v>
      </c>
      <c r="M17" s="18">
        <v>8.93</v>
      </c>
      <c r="N17" s="18">
        <v>80.73</v>
      </c>
      <c r="O17" s="18">
        <v>100.15</v>
      </c>
      <c r="P17" s="19">
        <v>52</v>
      </c>
    </row>
    <row r="18" spans="1:16" x14ac:dyDescent="0.25">
      <c r="A18" s="6" t="s">
        <v>88</v>
      </c>
      <c r="B18" s="21" t="s">
        <v>25</v>
      </c>
      <c r="C18" s="7">
        <v>100</v>
      </c>
      <c r="D18" s="7"/>
      <c r="E18" s="7"/>
      <c r="F18" s="7"/>
      <c r="G18" s="7"/>
      <c r="H18" s="3">
        <v>24.78</v>
      </c>
      <c r="I18" s="3">
        <v>34.22</v>
      </c>
      <c r="J18" s="3">
        <v>14.31</v>
      </c>
      <c r="K18" s="3">
        <v>16.440000000000001</v>
      </c>
      <c r="L18" s="3">
        <v>3.95</v>
      </c>
      <c r="M18" s="3">
        <v>4.1900000000000004</v>
      </c>
      <c r="N18" s="3">
        <v>247.71</v>
      </c>
      <c r="O18" s="3">
        <v>304.62</v>
      </c>
      <c r="P18" s="3">
        <v>410</v>
      </c>
    </row>
    <row r="19" spans="1:16" ht="28.5" x14ac:dyDescent="0.25">
      <c r="A19" s="6" t="s">
        <v>19</v>
      </c>
      <c r="B19" s="22" t="s">
        <v>26</v>
      </c>
      <c r="C19" s="3" t="s">
        <v>28</v>
      </c>
      <c r="D19" s="3"/>
      <c r="E19" s="3"/>
      <c r="F19" s="3"/>
      <c r="G19" s="3"/>
      <c r="H19" s="3">
        <v>5.55</v>
      </c>
      <c r="I19" s="3">
        <v>6.65</v>
      </c>
      <c r="J19" s="3">
        <v>4.21</v>
      </c>
      <c r="K19" s="3">
        <v>4.32</v>
      </c>
      <c r="L19" s="3">
        <v>36.64</v>
      </c>
      <c r="M19" s="3">
        <v>43.95</v>
      </c>
      <c r="N19" s="3">
        <v>211.66</v>
      </c>
      <c r="O19" s="3">
        <v>247.38</v>
      </c>
      <c r="P19" s="4">
        <v>197</v>
      </c>
    </row>
    <row r="20" spans="1:16" x14ac:dyDescent="0.25">
      <c r="A20" s="6" t="s">
        <v>20</v>
      </c>
      <c r="B20" s="22">
        <v>200</v>
      </c>
      <c r="C20" s="3">
        <v>200</v>
      </c>
      <c r="D20" s="3"/>
      <c r="E20" s="3"/>
      <c r="F20" s="3"/>
      <c r="G20" s="3"/>
      <c r="H20" s="3"/>
      <c r="I20" s="3"/>
      <c r="J20" s="3"/>
      <c r="K20" s="3"/>
      <c r="L20" s="3">
        <v>9.98</v>
      </c>
      <c r="M20" s="3">
        <v>9.98</v>
      </c>
      <c r="N20" s="42">
        <v>39.92</v>
      </c>
      <c r="O20" s="3">
        <v>39.92</v>
      </c>
      <c r="P20" s="3">
        <v>258</v>
      </c>
    </row>
    <row r="21" spans="1:16" ht="28.5" x14ac:dyDescent="0.25">
      <c r="A21" s="23" t="s">
        <v>14</v>
      </c>
      <c r="B21" s="24">
        <v>30</v>
      </c>
      <c r="C21" s="3">
        <v>50</v>
      </c>
      <c r="D21" s="3"/>
      <c r="E21" s="3"/>
      <c r="F21" s="3"/>
      <c r="G21" s="3"/>
      <c r="H21" s="3">
        <v>2.4300000000000002</v>
      </c>
      <c r="I21" s="3">
        <v>4.05</v>
      </c>
      <c r="J21" s="3">
        <v>0.3</v>
      </c>
      <c r="K21" s="3">
        <v>0.5</v>
      </c>
      <c r="L21" s="3">
        <v>14.64</v>
      </c>
      <c r="M21" s="3">
        <v>24.4</v>
      </c>
      <c r="N21" s="3">
        <v>72.599999999999994</v>
      </c>
      <c r="O21" s="3">
        <v>121</v>
      </c>
      <c r="P21" s="4" t="s">
        <v>87</v>
      </c>
    </row>
    <row r="22" spans="1:16" ht="28.5" x14ac:dyDescent="0.25">
      <c r="A22" s="6" t="s">
        <v>21</v>
      </c>
      <c r="B22" s="51">
        <v>40</v>
      </c>
      <c r="C22" s="5">
        <v>40</v>
      </c>
      <c r="D22" s="5"/>
      <c r="E22" s="5"/>
      <c r="F22" s="5"/>
      <c r="G22" s="5"/>
      <c r="H22" s="5">
        <v>0.93</v>
      </c>
      <c r="I22" s="5">
        <v>0.93</v>
      </c>
      <c r="J22" s="5">
        <v>0.3</v>
      </c>
      <c r="K22" s="5">
        <v>0.3</v>
      </c>
      <c r="L22" s="5">
        <v>2.93</v>
      </c>
      <c r="M22" s="5">
        <v>2.93</v>
      </c>
      <c r="N22" s="5">
        <v>17.399999999999999</v>
      </c>
      <c r="O22" s="5">
        <v>17.399999999999999</v>
      </c>
      <c r="P22" s="5">
        <v>2</v>
      </c>
    </row>
    <row r="23" spans="1:16" x14ac:dyDescent="0.25">
      <c r="A23" s="16" t="s">
        <v>22</v>
      </c>
      <c r="B23" s="62" t="s">
        <v>99</v>
      </c>
      <c r="C23" s="3" t="s">
        <v>100</v>
      </c>
      <c r="D23" s="3"/>
      <c r="E23" s="3"/>
      <c r="F23" s="3"/>
      <c r="G23" s="3"/>
      <c r="H23" s="3">
        <f t="shared" ref="H23:O23" si="1">SUM(H16:H22)</f>
        <v>36.36</v>
      </c>
      <c r="I23" s="3">
        <f t="shared" si="1"/>
        <v>48.989999999999995</v>
      </c>
      <c r="J23" s="3">
        <f t="shared" si="1"/>
        <v>28.980000000000004</v>
      </c>
      <c r="K23" s="3">
        <f t="shared" si="1"/>
        <v>33.26</v>
      </c>
      <c r="L23" s="3">
        <f t="shared" si="1"/>
        <v>81.280000000000015</v>
      </c>
      <c r="M23" s="3">
        <f t="shared" si="1"/>
        <v>100.32000000000002</v>
      </c>
      <c r="N23" s="3">
        <f t="shared" si="1"/>
        <v>741.92</v>
      </c>
      <c r="O23" s="3">
        <f t="shared" si="1"/>
        <v>902.36999999999989</v>
      </c>
      <c r="P23" s="25"/>
    </row>
    <row r="24" spans="1:16" x14ac:dyDescent="0.25">
      <c r="A24" s="79" t="s">
        <v>23</v>
      </c>
      <c r="B24" s="80"/>
      <c r="C24" s="81"/>
      <c r="D24" s="26"/>
      <c r="E24" s="26"/>
      <c r="F24" s="26"/>
      <c r="G24" s="26"/>
      <c r="H24" s="3">
        <f>SUM(H23,H14)</f>
        <v>53.79</v>
      </c>
      <c r="I24" s="3">
        <f>SUM(I23,I14)</f>
        <v>67.849999999999994</v>
      </c>
      <c r="J24" s="3">
        <f t="shared" ref="J24:O24" si="2">SUM(J14+J23)</f>
        <v>40.36</v>
      </c>
      <c r="K24" s="3">
        <f t="shared" si="2"/>
        <v>46.709999999999994</v>
      </c>
      <c r="L24" s="3">
        <f t="shared" si="2"/>
        <v>145.74</v>
      </c>
      <c r="M24" s="3">
        <f t="shared" si="2"/>
        <v>175.08</v>
      </c>
      <c r="N24" s="3">
        <f t="shared" si="2"/>
        <v>1245.4099999999999</v>
      </c>
      <c r="O24" s="3">
        <f t="shared" si="2"/>
        <v>1484.9699999999998</v>
      </c>
      <c r="P24" s="25"/>
    </row>
    <row r="26" spans="1:16" x14ac:dyDescent="0.25">
      <c r="A26" s="41" t="s">
        <v>75</v>
      </c>
    </row>
    <row r="27" spans="1:16" x14ac:dyDescent="0.25">
      <c r="A27" s="41" t="s">
        <v>74</v>
      </c>
    </row>
    <row r="28" spans="1:16" x14ac:dyDescent="0.25">
      <c r="A28" s="91" t="s">
        <v>0</v>
      </c>
      <c r="B28" s="83" t="s">
        <v>8</v>
      </c>
      <c r="C28" s="84"/>
      <c r="D28" s="83" t="s">
        <v>52</v>
      </c>
      <c r="E28" s="84"/>
      <c r="F28" s="87" t="s">
        <v>53</v>
      </c>
      <c r="G28" s="88"/>
      <c r="H28" s="82" t="s">
        <v>1</v>
      </c>
      <c r="I28" s="82"/>
      <c r="J28" s="82"/>
      <c r="K28" s="82"/>
      <c r="L28" s="82"/>
      <c r="M28" s="82"/>
      <c r="N28" s="87" t="s">
        <v>6</v>
      </c>
      <c r="O28" s="88"/>
      <c r="P28" s="92" t="s">
        <v>7</v>
      </c>
    </row>
    <row r="29" spans="1:16" x14ac:dyDescent="0.25">
      <c r="A29" s="91"/>
      <c r="B29" s="85"/>
      <c r="C29" s="86"/>
      <c r="D29" s="85"/>
      <c r="E29" s="86"/>
      <c r="F29" s="89"/>
      <c r="G29" s="90"/>
      <c r="H29" s="82" t="s">
        <v>2</v>
      </c>
      <c r="I29" s="82"/>
      <c r="J29" s="82" t="s">
        <v>3</v>
      </c>
      <c r="K29" s="82"/>
      <c r="L29" s="82" t="s">
        <v>5</v>
      </c>
      <c r="M29" s="82"/>
      <c r="N29" s="89"/>
      <c r="O29" s="90"/>
      <c r="P29" s="93"/>
    </row>
    <row r="30" spans="1:16" ht="30" x14ac:dyDescent="0.25">
      <c r="A30" s="91"/>
      <c r="B30" s="62" t="s">
        <v>4</v>
      </c>
      <c r="C30" s="4" t="s">
        <v>11</v>
      </c>
      <c r="D30" s="3" t="s">
        <v>4</v>
      </c>
      <c r="E30" s="4" t="s">
        <v>11</v>
      </c>
      <c r="F30" s="3" t="s">
        <v>4</v>
      </c>
      <c r="G30" s="4" t="s">
        <v>11</v>
      </c>
      <c r="H30" s="3" t="s">
        <v>4</v>
      </c>
      <c r="I30" s="4" t="s">
        <v>11</v>
      </c>
      <c r="J30" s="3" t="s">
        <v>4</v>
      </c>
      <c r="K30" s="4" t="s">
        <v>11</v>
      </c>
      <c r="L30" s="3" t="s">
        <v>4</v>
      </c>
      <c r="M30" s="4" t="s">
        <v>11</v>
      </c>
      <c r="N30" s="5" t="s">
        <v>4</v>
      </c>
      <c r="O30" s="4" t="s">
        <v>11</v>
      </c>
      <c r="P30" s="94"/>
    </row>
    <row r="31" spans="1:16" x14ac:dyDescent="0.25">
      <c r="A31" s="76" t="s">
        <v>9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8"/>
    </row>
    <row r="32" spans="1:16" x14ac:dyDescent="0.25">
      <c r="A32" s="6" t="s">
        <v>72</v>
      </c>
      <c r="B32" s="51">
        <v>180</v>
      </c>
      <c r="C32" s="27">
        <v>200</v>
      </c>
      <c r="D32" s="27"/>
      <c r="E32" s="27"/>
      <c r="F32" s="27"/>
      <c r="G32" s="27"/>
      <c r="H32" s="54">
        <v>4.3899999999999997</v>
      </c>
      <c r="I32" s="54">
        <v>6.24</v>
      </c>
      <c r="J32" s="54">
        <v>7.46</v>
      </c>
      <c r="K32" s="54">
        <v>8.1</v>
      </c>
      <c r="L32" s="54">
        <v>20.11</v>
      </c>
      <c r="M32" s="54">
        <v>29.7</v>
      </c>
      <c r="N32" s="54">
        <v>166</v>
      </c>
      <c r="O32" s="54">
        <v>198.64</v>
      </c>
      <c r="P32" s="4">
        <v>98</v>
      </c>
    </row>
    <row r="33" spans="1:16" x14ac:dyDescent="0.25">
      <c r="A33" s="73" t="s">
        <v>92</v>
      </c>
      <c r="B33" s="62">
        <v>50</v>
      </c>
      <c r="C33" s="70">
        <v>50</v>
      </c>
      <c r="D33" s="70"/>
      <c r="E33" s="70"/>
      <c r="F33" s="70"/>
      <c r="G33" s="70"/>
      <c r="H33" s="28">
        <v>4</v>
      </c>
      <c r="I33" s="28">
        <v>4</v>
      </c>
      <c r="J33" s="28">
        <v>15</v>
      </c>
      <c r="K33" s="28">
        <v>15</v>
      </c>
      <c r="L33" s="71">
        <v>30</v>
      </c>
      <c r="M33" s="71">
        <v>30</v>
      </c>
      <c r="N33" s="71">
        <v>100</v>
      </c>
      <c r="O33" s="71">
        <v>100</v>
      </c>
      <c r="P33" s="71"/>
    </row>
    <row r="34" spans="1:16" x14ac:dyDescent="0.25">
      <c r="A34" s="6" t="s">
        <v>84</v>
      </c>
      <c r="B34" s="9">
        <v>200</v>
      </c>
      <c r="C34" s="55">
        <v>200</v>
      </c>
      <c r="D34" s="55"/>
      <c r="E34" s="55"/>
      <c r="F34" s="55"/>
      <c r="G34" s="55"/>
      <c r="H34" s="55">
        <v>7.0000000000000007E-2</v>
      </c>
      <c r="I34" s="55">
        <v>7.0000000000000007E-2</v>
      </c>
      <c r="J34" s="55">
        <v>0.01</v>
      </c>
      <c r="K34" s="55">
        <v>0.01</v>
      </c>
      <c r="L34" s="55">
        <v>10.19</v>
      </c>
      <c r="M34" s="55">
        <v>10.19</v>
      </c>
      <c r="N34" s="55">
        <v>42.3</v>
      </c>
      <c r="O34" s="55">
        <v>42.3</v>
      </c>
      <c r="P34" s="55">
        <v>273</v>
      </c>
    </row>
    <row r="35" spans="1:16" ht="28.5" x14ac:dyDescent="0.25">
      <c r="A35" s="6" t="s">
        <v>14</v>
      </c>
      <c r="B35" s="12">
        <v>50</v>
      </c>
      <c r="C35" s="13">
        <v>50</v>
      </c>
      <c r="D35" s="7"/>
      <c r="E35" s="7"/>
      <c r="F35" s="7"/>
      <c r="G35" s="7"/>
      <c r="H35" s="57">
        <v>4.05</v>
      </c>
      <c r="I35" s="57">
        <v>4.05</v>
      </c>
      <c r="J35" s="57">
        <v>0.5</v>
      </c>
      <c r="K35" s="57">
        <v>0.5</v>
      </c>
      <c r="L35" s="14">
        <v>24.4</v>
      </c>
      <c r="M35" s="15">
        <v>24.4</v>
      </c>
      <c r="N35" s="57">
        <v>121</v>
      </c>
      <c r="O35" s="57">
        <v>121</v>
      </c>
      <c r="P35" s="57">
        <v>1</v>
      </c>
    </row>
    <row r="36" spans="1:16" x14ac:dyDescent="0.25">
      <c r="A36" s="6" t="s">
        <v>89</v>
      </c>
      <c r="B36" s="22">
        <v>100</v>
      </c>
      <c r="C36" s="30">
        <v>100</v>
      </c>
      <c r="D36" s="7"/>
      <c r="E36" s="7"/>
      <c r="F36" s="7"/>
      <c r="G36" s="7"/>
      <c r="H36" s="3">
        <v>3.2</v>
      </c>
      <c r="I36" s="3">
        <v>3.2</v>
      </c>
      <c r="J36" s="3">
        <v>2.5</v>
      </c>
      <c r="K36" s="3">
        <v>2.5</v>
      </c>
      <c r="L36" s="31">
        <v>16</v>
      </c>
      <c r="M36" s="3">
        <v>16</v>
      </c>
      <c r="N36" s="3">
        <v>99</v>
      </c>
      <c r="O36" s="3">
        <v>99</v>
      </c>
      <c r="P36" s="3">
        <v>476</v>
      </c>
    </row>
    <row r="37" spans="1:16" x14ac:dyDescent="0.25">
      <c r="A37" s="16" t="s">
        <v>16</v>
      </c>
      <c r="B37" s="62">
        <f>SUM(B32:B36)</f>
        <v>580</v>
      </c>
      <c r="C37" s="3">
        <f>SUM(C32:C36)</f>
        <v>600</v>
      </c>
      <c r="D37" s="3"/>
      <c r="E37" s="3"/>
      <c r="F37" s="3"/>
      <c r="G37" s="3"/>
      <c r="H37" s="3">
        <f t="shared" ref="H37:O37" si="3">SUM(H32:H36)</f>
        <v>15.71</v>
      </c>
      <c r="I37" s="3">
        <f t="shared" si="3"/>
        <v>17.559999999999999</v>
      </c>
      <c r="J37" s="3">
        <f t="shared" si="3"/>
        <v>25.470000000000002</v>
      </c>
      <c r="K37" s="3">
        <f t="shared" si="3"/>
        <v>26.110000000000003</v>
      </c>
      <c r="L37" s="3">
        <f t="shared" si="3"/>
        <v>100.69999999999999</v>
      </c>
      <c r="M37" s="3">
        <f t="shared" si="3"/>
        <v>110.28999999999999</v>
      </c>
      <c r="N37" s="3">
        <f t="shared" si="3"/>
        <v>528.29999999999995</v>
      </c>
      <c r="O37" s="3">
        <f t="shared" si="3"/>
        <v>560.94000000000005</v>
      </c>
      <c r="P37" s="3"/>
    </row>
    <row r="38" spans="1:16" x14ac:dyDescent="0.25">
      <c r="A38" s="76" t="s">
        <v>17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8"/>
    </row>
    <row r="39" spans="1:16" x14ac:dyDescent="0.25">
      <c r="A39" s="6" t="s">
        <v>67</v>
      </c>
      <c r="B39" s="9">
        <v>60</v>
      </c>
      <c r="C39" s="3">
        <v>100</v>
      </c>
      <c r="D39" s="3"/>
      <c r="E39" s="3"/>
      <c r="F39" s="3"/>
      <c r="G39" s="3"/>
      <c r="H39" s="3">
        <v>0.56000000000000005</v>
      </c>
      <c r="I39" s="3">
        <v>0.93</v>
      </c>
      <c r="J39" s="3">
        <v>2.09</v>
      </c>
      <c r="K39" s="3">
        <v>4.1399999999999997</v>
      </c>
      <c r="L39" s="3">
        <v>5.86</v>
      </c>
      <c r="M39" s="3">
        <v>9.44</v>
      </c>
      <c r="N39" s="3">
        <v>45.25</v>
      </c>
      <c r="O39" s="3">
        <v>80.08</v>
      </c>
      <c r="P39" s="4">
        <v>18</v>
      </c>
    </row>
    <row r="40" spans="1:16" ht="28.5" x14ac:dyDescent="0.25">
      <c r="A40" s="6" t="s">
        <v>30</v>
      </c>
      <c r="B40" s="12">
        <v>265</v>
      </c>
      <c r="C40" s="18">
        <v>265</v>
      </c>
      <c r="D40" s="18"/>
      <c r="E40" s="18"/>
      <c r="F40" s="18"/>
      <c r="G40" s="18"/>
      <c r="H40" s="18">
        <v>7.85</v>
      </c>
      <c r="I40" s="18">
        <v>7.85</v>
      </c>
      <c r="J40" s="18">
        <v>4.42</v>
      </c>
      <c r="K40" s="18">
        <v>4.42</v>
      </c>
      <c r="L40" s="18">
        <v>31.14</v>
      </c>
      <c r="M40" s="18">
        <v>31.14</v>
      </c>
      <c r="N40" s="18">
        <v>196.4</v>
      </c>
      <c r="O40" s="18">
        <v>196.4</v>
      </c>
      <c r="P40" s="18">
        <v>59</v>
      </c>
    </row>
    <row r="41" spans="1:16" x14ac:dyDescent="0.25">
      <c r="A41" s="6" t="s">
        <v>31</v>
      </c>
      <c r="B41" s="1" t="s">
        <v>81</v>
      </c>
      <c r="C41" s="20" t="s">
        <v>80</v>
      </c>
      <c r="D41" s="29"/>
      <c r="E41" s="29"/>
      <c r="F41" s="29"/>
      <c r="G41" s="29"/>
      <c r="H41" s="1">
        <v>12.96</v>
      </c>
      <c r="I41" s="3">
        <v>16.46</v>
      </c>
      <c r="J41" s="1">
        <v>15.2</v>
      </c>
      <c r="K41" s="3">
        <v>17.8</v>
      </c>
      <c r="L41" s="1">
        <v>12.02</v>
      </c>
      <c r="M41" s="3">
        <v>16.16</v>
      </c>
      <c r="N41" s="1">
        <v>237.8</v>
      </c>
      <c r="O41" s="3">
        <v>288.19</v>
      </c>
      <c r="P41" s="4">
        <v>118</v>
      </c>
    </row>
    <row r="42" spans="1:16" x14ac:dyDescent="0.25">
      <c r="A42" s="6" t="s">
        <v>32</v>
      </c>
      <c r="B42" s="22">
        <v>200</v>
      </c>
      <c r="C42" s="11">
        <v>200</v>
      </c>
      <c r="D42" s="29"/>
      <c r="E42" s="29"/>
      <c r="F42" s="29"/>
      <c r="G42" s="29"/>
      <c r="H42" s="3"/>
      <c r="I42" s="3"/>
      <c r="J42" s="3"/>
      <c r="K42" s="3"/>
      <c r="L42" s="3">
        <v>23.5</v>
      </c>
      <c r="M42" s="3">
        <v>23.5</v>
      </c>
      <c r="N42" s="3">
        <v>95</v>
      </c>
      <c r="O42" s="3">
        <v>95</v>
      </c>
      <c r="P42" s="3">
        <v>305.11</v>
      </c>
    </row>
    <row r="43" spans="1:16" ht="28.5" x14ac:dyDescent="0.25">
      <c r="A43" s="23" t="s">
        <v>14</v>
      </c>
      <c r="B43" s="24">
        <v>30</v>
      </c>
      <c r="C43" s="11">
        <v>50</v>
      </c>
      <c r="D43" s="29"/>
      <c r="E43" s="29"/>
      <c r="F43" s="29"/>
      <c r="G43" s="29"/>
      <c r="H43" s="57">
        <v>2.4300000000000002</v>
      </c>
      <c r="I43" s="57">
        <v>4.05</v>
      </c>
      <c r="J43" s="57">
        <v>0.3</v>
      </c>
      <c r="K43" s="57">
        <v>0.5</v>
      </c>
      <c r="L43" s="57">
        <v>14.64</v>
      </c>
      <c r="M43" s="57">
        <v>24.4</v>
      </c>
      <c r="N43" s="57">
        <v>72.599999999999994</v>
      </c>
      <c r="O43" s="57">
        <v>121</v>
      </c>
      <c r="P43" s="4" t="s">
        <v>87</v>
      </c>
    </row>
    <row r="44" spans="1:16" ht="28.5" x14ac:dyDescent="0.25">
      <c r="A44" s="6" t="s">
        <v>21</v>
      </c>
      <c r="B44" s="51">
        <v>40</v>
      </c>
      <c r="C44" s="5">
        <v>40</v>
      </c>
      <c r="D44" s="5"/>
      <c r="E44" s="5"/>
      <c r="F44" s="5"/>
      <c r="G44" s="5"/>
      <c r="H44" s="5">
        <v>0.93</v>
      </c>
      <c r="I44" s="5">
        <v>0.93</v>
      </c>
      <c r="J44" s="5">
        <v>0.3</v>
      </c>
      <c r="K44" s="5">
        <v>0.3</v>
      </c>
      <c r="L44" s="5">
        <v>2.93</v>
      </c>
      <c r="M44" s="5">
        <v>2.93</v>
      </c>
      <c r="N44" s="5">
        <v>17.399999999999999</v>
      </c>
      <c r="O44" s="5">
        <v>17.399999999999999</v>
      </c>
      <c r="P44" s="5">
        <v>2</v>
      </c>
    </row>
    <row r="45" spans="1:16" x14ac:dyDescent="0.25">
      <c r="A45" s="16" t="s">
        <v>22</v>
      </c>
      <c r="B45" s="62" t="s">
        <v>93</v>
      </c>
      <c r="C45" s="3" t="s">
        <v>94</v>
      </c>
      <c r="D45" s="3"/>
      <c r="E45" s="3"/>
      <c r="F45" s="3"/>
      <c r="G45" s="3"/>
      <c r="H45" s="3">
        <f t="shared" ref="H45:O45" si="4">SUM(H39:H44)</f>
        <v>24.73</v>
      </c>
      <c r="I45" s="3">
        <f t="shared" si="4"/>
        <v>30.220000000000002</v>
      </c>
      <c r="J45" s="3">
        <f t="shared" si="4"/>
        <v>22.310000000000002</v>
      </c>
      <c r="K45" s="3">
        <f t="shared" si="4"/>
        <v>27.16</v>
      </c>
      <c r="L45" s="3">
        <f t="shared" si="4"/>
        <v>90.09</v>
      </c>
      <c r="M45" s="3">
        <f t="shared" si="4"/>
        <v>107.57</v>
      </c>
      <c r="N45" s="3">
        <f t="shared" si="4"/>
        <v>664.45</v>
      </c>
      <c r="O45" s="3">
        <f t="shared" si="4"/>
        <v>798.07</v>
      </c>
      <c r="P45" s="3"/>
    </row>
    <row r="46" spans="1:16" x14ac:dyDescent="0.25">
      <c r="A46" s="79" t="s">
        <v>23</v>
      </c>
      <c r="B46" s="80"/>
      <c r="C46" s="81"/>
      <c r="D46" s="26"/>
      <c r="E46" s="26"/>
      <c r="F46" s="26"/>
      <c r="G46" s="26"/>
      <c r="H46" s="3">
        <f t="shared" ref="H46:O46" si="5">SUM(H37+H45)</f>
        <v>40.44</v>
      </c>
      <c r="I46" s="3">
        <f t="shared" si="5"/>
        <v>47.78</v>
      </c>
      <c r="J46" s="3">
        <f t="shared" si="5"/>
        <v>47.78</v>
      </c>
      <c r="K46" s="3">
        <f t="shared" si="5"/>
        <v>53.27</v>
      </c>
      <c r="L46" s="3">
        <f t="shared" si="5"/>
        <v>190.79</v>
      </c>
      <c r="M46" s="3">
        <f t="shared" si="5"/>
        <v>217.85999999999999</v>
      </c>
      <c r="N46" s="3">
        <f t="shared" si="5"/>
        <v>1192.75</v>
      </c>
      <c r="O46" s="3">
        <f t="shared" si="5"/>
        <v>1359.0100000000002</v>
      </c>
      <c r="P46" s="25"/>
    </row>
    <row r="48" spans="1:16" x14ac:dyDescent="0.25">
      <c r="A48" s="41" t="s">
        <v>76</v>
      </c>
    </row>
    <row r="49" spans="1:16" x14ac:dyDescent="0.25">
      <c r="A49" s="41" t="s">
        <v>74</v>
      </c>
    </row>
    <row r="50" spans="1:16" x14ac:dyDescent="0.25">
      <c r="A50" s="91" t="s">
        <v>0</v>
      </c>
      <c r="B50" s="83" t="s">
        <v>8</v>
      </c>
      <c r="C50" s="84"/>
      <c r="D50" s="83" t="s">
        <v>52</v>
      </c>
      <c r="E50" s="84"/>
      <c r="F50" s="87" t="s">
        <v>53</v>
      </c>
      <c r="G50" s="88"/>
      <c r="H50" s="82" t="s">
        <v>1</v>
      </c>
      <c r="I50" s="82"/>
      <c r="J50" s="82"/>
      <c r="K50" s="82"/>
      <c r="L50" s="82"/>
      <c r="M50" s="82"/>
      <c r="N50" s="87" t="s">
        <v>6</v>
      </c>
      <c r="O50" s="88"/>
      <c r="P50" s="92" t="s">
        <v>7</v>
      </c>
    </row>
    <row r="51" spans="1:16" x14ac:dyDescent="0.25">
      <c r="A51" s="91"/>
      <c r="B51" s="85"/>
      <c r="C51" s="86"/>
      <c r="D51" s="85"/>
      <c r="E51" s="86"/>
      <c r="F51" s="89"/>
      <c r="G51" s="90"/>
      <c r="H51" s="82" t="s">
        <v>2</v>
      </c>
      <c r="I51" s="82"/>
      <c r="J51" s="82" t="s">
        <v>3</v>
      </c>
      <c r="K51" s="82"/>
      <c r="L51" s="82" t="s">
        <v>5</v>
      </c>
      <c r="M51" s="82"/>
      <c r="N51" s="89"/>
      <c r="O51" s="90"/>
      <c r="P51" s="93"/>
    </row>
    <row r="52" spans="1:16" ht="30" x14ac:dyDescent="0.25">
      <c r="A52" s="91"/>
      <c r="B52" s="62" t="s">
        <v>4</v>
      </c>
      <c r="C52" s="4" t="s">
        <v>11</v>
      </c>
      <c r="D52" s="3" t="s">
        <v>4</v>
      </c>
      <c r="E52" s="4" t="s">
        <v>11</v>
      </c>
      <c r="F52" s="3" t="s">
        <v>4</v>
      </c>
      <c r="G52" s="4" t="s">
        <v>11</v>
      </c>
      <c r="H52" s="3" t="s">
        <v>4</v>
      </c>
      <c r="I52" s="4" t="s">
        <v>11</v>
      </c>
      <c r="J52" s="3" t="s">
        <v>4</v>
      </c>
      <c r="K52" s="4" t="s">
        <v>11</v>
      </c>
      <c r="L52" s="3" t="s">
        <v>4</v>
      </c>
      <c r="M52" s="4" t="s">
        <v>11</v>
      </c>
      <c r="N52" s="5" t="s">
        <v>4</v>
      </c>
      <c r="O52" s="4" t="s">
        <v>11</v>
      </c>
      <c r="P52" s="94"/>
    </row>
    <row r="53" spans="1:16" x14ac:dyDescent="0.25">
      <c r="A53" s="76" t="s">
        <v>9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8"/>
    </row>
    <row r="54" spans="1:16" ht="28.5" x14ac:dyDescent="0.25">
      <c r="A54" s="6" t="s">
        <v>91</v>
      </c>
      <c r="B54" s="22" t="s">
        <v>33</v>
      </c>
      <c r="C54" s="7" t="s">
        <v>33</v>
      </c>
      <c r="D54" s="7"/>
      <c r="E54" s="7"/>
      <c r="F54" s="7"/>
      <c r="G54" s="7"/>
      <c r="H54" s="61">
        <v>9.9700000000000006</v>
      </c>
      <c r="I54" s="61">
        <v>9.9700000000000006</v>
      </c>
      <c r="J54" s="61">
        <v>11.9</v>
      </c>
      <c r="K54" s="61">
        <v>11.9</v>
      </c>
      <c r="L54" s="61">
        <v>8.8699999999999992</v>
      </c>
      <c r="M54" s="61">
        <v>8.8699999999999992</v>
      </c>
      <c r="N54" s="61">
        <v>182.53</v>
      </c>
      <c r="O54" s="61">
        <v>182.53</v>
      </c>
      <c r="P54" s="61">
        <v>445.3</v>
      </c>
    </row>
    <row r="55" spans="1:16" x14ac:dyDescent="0.25">
      <c r="A55" s="6" t="s">
        <v>59</v>
      </c>
      <c r="B55" s="22">
        <v>180</v>
      </c>
      <c r="C55" s="3">
        <v>200</v>
      </c>
      <c r="D55" s="29"/>
      <c r="E55" s="29"/>
      <c r="F55" s="29"/>
      <c r="G55" s="29"/>
      <c r="H55" s="3">
        <v>4.54</v>
      </c>
      <c r="I55" s="3">
        <v>5.05</v>
      </c>
      <c r="J55" s="3">
        <v>5.85</v>
      </c>
      <c r="K55" s="3">
        <v>6.48</v>
      </c>
      <c r="L55" s="3">
        <v>20.51</v>
      </c>
      <c r="M55" s="3">
        <v>22.7</v>
      </c>
      <c r="N55" s="3">
        <v>150.11000000000001</v>
      </c>
      <c r="O55" s="3">
        <v>166.29</v>
      </c>
      <c r="P55" s="4">
        <v>133</v>
      </c>
    </row>
    <row r="56" spans="1:16" x14ac:dyDescent="0.25">
      <c r="A56" s="33" t="s">
        <v>68</v>
      </c>
      <c r="B56" s="63">
        <v>200</v>
      </c>
      <c r="C56" s="34">
        <v>200</v>
      </c>
      <c r="D56" s="37"/>
      <c r="E56" s="37"/>
      <c r="F56" s="37"/>
      <c r="G56" s="37"/>
      <c r="H56" s="34">
        <v>3.87</v>
      </c>
      <c r="I56" s="34">
        <v>3.87</v>
      </c>
      <c r="J56" s="34">
        <v>3.8</v>
      </c>
      <c r="K56" s="34">
        <v>3.8</v>
      </c>
      <c r="L56" s="34">
        <v>20.079999999999998</v>
      </c>
      <c r="M56" s="34">
        <v>20.079999999999998</v>
      </c>
      <c r="N56" s="34">
        <v>131.41</v>
      </c>
      <c r="O56" s="35">
        <v>131.41</v>
      </c>
      <c r="P56" s="36">
        <v>200</v>
      </c>
    </row>
    <row r="57" spans="1:16" ht="28.5" x14ac:dyDescent="0.25">
      <c r="A57" s="23" t="s">
        <v>14</v>
      </c>
      <c r="B57" s="24">
        <v>30</v>
      </c>
      <c r="C57" s="57">
        <v>50</v>
      </c>
      <c r="D57" s="57"/>
      <c r="E57" s="57"/>
      <c r="F57" s="57"/>
      <c r="G57" s="57"/>
      <c r="H57" s="57">
        <v>2.4300000000000002</v>
      </c>
      <c r="I57" s="57">
        <v>4.05</v>
      </c>
      <c r="J57" s="57">
        <v>0.3</v>
      </c>
      <c r="K57" s="57">
        <v>0.5</v>
      </c>
      <c r="L57" s="57">
        <v>14.64</v>
      </c>
      <c r="M57" s="57">
        <v>24.4</v>
      </c>
      <c r="N57" s="57">
        <v>72.599999999999994</v>
      </c>
      <c r="O57" s="57">
        <v>121</v>
      </c>
      <c r="P57" s="4" t="s">
        <v>87</v>
      </c>
    </row>
    <row r="58" spans="1:16" x14ac:dyDescent="0.25">
      <c r="A58" s="16" t="s">
        <v>16</v>
      </c>
      <c r="B58" s="62" t="s">
        <v>95</v>
      </c>
      <c r="C58" s="3" t="s">
        <v>96</v>
      </c>
      <c r="D58" s="3"/>
      <c r="E58" s="3"/>
      <c r="F58" s="3"/>
      <c r="G58" s="3"/>
      <c r="H58" s="3">
        <f t="shared" ref="H58:O58" si="6">SUM(H54:H57)</f>
        <v>20.810000000000002</v>
      </c>
      <c r="I58" s="3">
        <f t="shared" si="6"/>
        <v>22.94</v>
      </c>
      <c r="J58" s="3">
        <f t="shared" si="6"/>
        <v>21.85</v>
      </c>
      <c r="K58" s="3">
        <f t="shared" si="6"/>
        <v>22.680000000000003</v>
      </c>
      <c r="L58" s="3">
        <f t="shared" si="6"/>
        <v>64.099999999999994</v>
      </c>
      <c r="M58" s="3">
        <f t="shared" si="6"/>
        <v>76.05</v>
      </c>
      <c r="N58" s="3">
        <f t="shared" si="6"/>
        <v>536.65</v>
      </c>
      <c r="O58" s="3">
        <f t="shared" si="6"/>
        <v>601.23</v>
      </c>
      <c r="P58" s="3"/>
    </row>
    <row r="59" spans="1:16" x14ac:dyDescent="0.25">
      <c r="A59" s="76" t="s">
        <v>17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8"/>
    </row>
    <row r="60" spans="1:16" x14ac:dyDescent="0.25">
      <c r="A60" s="16" t="s">
        <v>65</v>
      </c>
      <c r="B60" s="65">
        <v>60</v>
      </c>
      <c r="C60" s="39">
        <v>100</v>
      </c>
      <c r="D60" s="39"/>
      <c r="E60" s="39"/>
      <c r="F60" s="39"/>
      <c r="G60" s="39"/>
      <c r="H60" s="40">
        <v>0.81</v>
      </c>
      <c r="I60" s="40">
        <v>1.35</v>
      </c>
      <c r="J60" s="40">
        <v>3.7</v>
      </c>
      <c r="K60" s="40">
        <v>6.16</v>
      </c>
      <c r="L60" s="40">
        <v>4.6100000000000003</v>
      </c>
      <c r="M60" s="40">
        <v>7.69</v>
      </c>
      <c r="N60" s="40">
        <v>54.96</v>
      </c>
      <c r="O60" s="40">
        <v>91.6</v>
      </c>
      <c r="P60" s="40">
        <v>45</v>
      </c>
    </row>
    <row r="61" spans="1:16" x14ac:dyDescent="0.25">
      <c r="A61" s="6" t="s">
        <v>35</v>
      </c>
      <c r="B61" s="51">
        <v>250</v>
      </c>
      <c r="C61" s="3">
        <v>250</v>
      </c>
      <c r="D61" s="29"/>
      <c r="E61" s="29"/>
      <c r="F61" s="29"/>
      <c r="G61" s="29"/>
      <c r="H61" s="3">
        <v>2.67</v>
      </c>
      <c r="I61" s="3">
        <v>2.67</v>
      </c>
      <c r="J61" s="3">
        <v>4.26</v>
      </c>
      <c r="K61" s="3">
        <v>4.26</v>
      </c>
      <c r="L61" s="3">
        <v>13.63</v>
      </c>
      <c r="M61" s="3">
        <v>13.63</v>
      </c>
      <c r="N61" s="3">
        <v>102.25</v>
      </c>
      <c r="O61" s="3">
        <v>102.25</v>
      </c>
      <c r="P61" s="3">
        <v>58</v>
      </c>
    </row>
    <row r="62" spans="1:16" x14ac:dyDescent="0.25">
      <c r="A62" s="6" t="s">
        <v>47</v>
      </c>
      <c r="B62" s="51" t="s">
        <v>25</v>
      </c>
      <c r="C62" s="8" t="s">
        <v>25</v>
      </c>
      <c r="D62" s="3"/>
      <c r="E62" s="3"/>
      <c r="F62" s="3"/>
      <c r="G62" s="3"/>
      <c r="H62" s="3">
        <v>14.54</v>
      </c>
      <c r="I62" s="3">
        <v>14.54</v>
      </c>
      <c r="J62" s="3">
        <v>15.16</v>
      </c>
      <c r="K62" s="3">
        <v>15.16</v>
      </c>
      <c r="L62" s="3">
        <v>4.0599999999999996</v>
      </c>
      <c r="M62" s="3">
        <v>4.0599999999999996</v>
      </c>
      <c r="N62" s="3">
        <v>210.55</v>
      </c>
      <c r="O62" s="3">
        <v>210.55</v>
      </c>
      <c r="P62" s="44">
        <v>93</v>
      </c>
    </row>
    <row r="63" spans="1:16" x14ac:dyDescent="0.25">
      <c r="A63" s="6" t="s">
        <v>39</v>
      </c>
      <c r="B63" s="22" t="s">
        <v>26</v>
      </c>
      <c r="C63" s="3" t="s">
        <v>28</v>
      </c>
      <c r="D63" s="3"/>
      <c r="E63" s="3"/>
      <c r="F63" s="3"/>
      <c r="G63" s="3"/>
      <c r="H63" s="3">
        <v>4.83</v>
      </c>
      <c r="I63" s="3">
        <v>5.71</v>
      </c>
      <c r="J63" s="3">
        <v>4.88</v>
      </c>
      <c r="K63" s="3">
        <v>5.1100000000000003</v>
      </c>
      <c r="L63" s="3">
        <v>21.76</v>
      </c>
      <c r="M63" s="3">
        <v>25.76</v>
      </c>
      <c r="N63" s="3">
        <v>150.09</v>
      </c>
      <c r="O63" s="3">
        <v>171.65</v>
      </c>
      <c r="P63" s="58" t="s">
        <v>83</v>
      </c>
    </row>
    <row r="64" spans="1:16" x14ac:dyDescent="0.25">
      <c r="A64" s="6" t="s">
        <v>20</v>
      </c>
      <c r="B64" s="22">
        <v>200</v>
      </c>
      <c r="C64" s="55">
        <v>200</v>
      </c>
      <c r="D64" s="55"/>
      <c r="E64" s="55"/>
      <c r="F64" s="55"/>
      <c r="G64" s="55"/>
      <c r="H64" s="55"/>
      <c r="I64" s="55"/>
      <c r="J64" s="55"/>
      <c r="K64" s="55"/>
      <c r="L64" s="55">
        <v>9.98</v>
      </c>
      <c r="M64" s="55">
        <v>9.98</v>
      </c>
      <c r="N64" s="42">
        <v>39.92</v>
      </c>
      <c r="O64" s="55">
        <v>39.92</v>
      </c>
      <c r="P64" s="55">
        <v>258</v>
      </c>
    </row>
    <row r="65" spans="1:16" ht="28.5" x14ac:dyDescent="0.25">
      <c r="A65" s="23" t="s">
        <v>14</v>
      </c>
      <c r="B65" s="24">
        <v>30</v>
      </c>
      <c r="C65" s="57">
        <v>50</v>
      </c>
      <c r="D65" s="57"/>
      <c r="E65" s="57"/>
      <c r="F65" s="57"/>
      <c r="G65" s="57"/>
      <c r="H65" s="57">
        <v>2.4300000000000002</v>
      </c>
      <c r="I65" s="57">
        <v>4.05</v>
      </c>
      <c r="J65" s="57">
        <v>0.3</v>
      </c>
      <c r="K65" s="57">
        <v>0.5</v>
      </c>
      <c r="L65" s="57">
        <v>14.64</v>
      </c>
      <c r="M65" s="57">
        <v>24.4</v>
      </c>
      <c r="N65" s="57">
        <v>72.599999999999994</v>
      </c>
      <c r="O65" s="57">
        <v>121</v>
      </c>
      <c r="P65" s="4" t="s">
        <v>87</v>
      </c>
    </row>
    <row r="66" spans="1:16" ht="28.5" x14ac:dyDescent="0.25">
      <c r="A66" s="6" t="s">
        <v>21</v>
      </c>
      <c r="B66" s="51">
        <v>40</v>
      </c>
      <c r="C66" s="5">
        <v>40</v>
      </c>
      <c r="D66" s="5"/>
      <c r="E66" s="5"/>
      <c r="F66" s="5"/>
      <c r="G66" s="5"/>
      <c r="H66" s="5">
        <v>0.93</v>
      </c>
      <c r="I66" s="5">
        <v>0.93</v>
      </c>
      <c r="J66" s="5">
        <v>0.3</v>
      </c>
      <c r="K66" s="5">
        <v>0.3</v>
      </c>
      <c r="L66" s="5">
        <v>2.93</v>
      </c>
      <c r="M66" s="5">
        <v>2.93</v>
      </c>
      <c r="N66" s="5">
        <v>17.399999999999999</v>
      </c>
      <c r="O66" s="5">
        <v>17.399999999999999</v>
      </c>
      <c r="P66" s="5">
        <v>2</v>
      </c>
    </row>
    <row r="67" spans="1:16" x14ac:dyDescent="0.25">
      <c r="A67" s="16" t="s">
        <v>22</v>
      </c>
      <c r="B67" s="62" t="s">
        <v>101</v>
      </c>
      <c r="C67" s="3" t="s">
        <v>102</v>
      </c>
      <c r="D67" s="3"/>
      <c r="E67" s="3"/>
      <c r="F67" s="3"/>
      <c r="G67" s="3"/>
      <c r="H67" s="3">
        <f t="shared" ref="H67:O67" si="7">SUM(H60:H66)</f>
        <v>26.21</v>
      </c>
      <c r="I67" s="3">
        <f t="shared" si="7"/>
        <v>29.25</v>
      </c>
      <c r="J67" s="3">
        <f t="shared" si="7"/>
        <v>28.6</v>
      </c>
      <c r="K67" s="3">
        <f t="shared" si="7"/>
        <v>31.49</v>
      </c>
      <c r="L67" s="3">
        <f t="shared" si="7"/>
        <v>71.610000000000014</v>
      </c>
      <c r="M67" s="3">
        <f t="shared" si="7"/>
        <v>88.450000000000017</v>
      </c>
      <c r="N67" s="3">
        <f t="shared" si="7"/>
        <v>647.77</v>
      </c>
      <c r="O67" s="3">
        <f t="shared" si="7"/>
        <v>754.36999999999989</v>
      </c>
      <c r="P67" s="3"/>
    </row>
    <row r="68" spans="1:16" x14ac:dyDescent="0.25">
      <c r="A68" s="79" t="s">
        <v>23</v>
      </c>
      <c r="B68" s="80"/>
      <c r="C68" s="81"/>
      <c r="D68" s="26"/>
      <c r="E68" s="26"/>
      <c r="F68" s="26"/>
      <c r="G68" s="26"/>
      <c r="H68" s="3">
        <f t="shared" ref="H68:O68" si="8">SUM(H58+H67)</f>
        <v>47.02</v>
      </c>
      <c r="I68" s="3">
        <f t="shared" si="8"/>
        <v>52.19</v>
      </c>
      <c r="J68" s="3">
        <f t="shared" si="8"/>
        <v>50.45</v>
      </c>
      <c r="K68" s="3">
        <f t="shared" si="8"/>
        <v>54.17</v>
      </c>
      <c r="L68" s="3">
        <f t="shared" si="8"/>
        <v>135.71</v>
      </c>
      <c r="M68" s="3">
        <f t="shared" si="8"/>
        <v>164.5</v>
      </c>
      <c r="N68" s="3">
        <f t="shared" si="8"/>
        <v>1184.42</v>
      </c>
      <c r="O68" s="3">
        <f t="shared" si="8"/>
        <v>1355.6</v>
      </c>
      <c r="P68" s="25"/>
    </row>
    <row r="70" spans="1:16" x14ac:dyDescent="0.25">
      <c r="A70" s="41" t="s">
        <v>77</v>
      </c>
    </row>
    <row r="71" spans="1:16" x14ac:dyDescent="0.25">
      <c r="A71" s="41" t="s">
        <v>74</v>
      </c>
    </row>
    <row r="72" spans="1:16" x14ac:dyDescent="0.25">
      <c r="A72" s="91" t="s">
        <v>0</v>
      </c>
      <c r="B72" s="83" t="s">
        <v>8</v>
      </c>
      <c r="C72" s="84"/>
      <c r="D72" s="83" t="s">
        <v>52</v>
      </c>
      <c r="E72" s="84"/>
      <c r="F72" s="87" t="s">
        <v>53</v>
      </c>
      <c r="G72" s="88"/>
      <c r="H72" s="82" t="s">
        <v>1</v>
      </c>
      <c r="I72" s="82"/>
      <c r="J72" s="82"/>
      <c r="K72" s="82"/>
      <c r="L72" s="82"/>
      <c r="M72" s="82"/>
      <c r="N72" s="87" t="s">
        <v>6</v>
      </c>
      <c r="O72" s="88"/>
      <c r="P72" s="92" t="s">
        <v>7</v>
      </c>
    </row>
    <row r="73" spans="1:16" x14ac:dyDescent="0.25">
      <c r="A73" s="91"/>
      <c r="B73" s="85"/>
      <c r="C73" s="86"/>
      <c r="D73" s="85"/>
      <c r="E73" s="86"/>
      <c r="F73" s="89"/>
      <c r="G73" s="90"/>
      <c r="H73" s="82" t="s">
        <v>2</v>
      </c>
      <c r="I73" s="82"/>
      <c r="J73" s="82" t="s">
        <v>3</v>
      </c>
      <c r="K73" s="82"/>
      <c r="L73" s="82" t="s">
        <v>5</v>
      </c>
      <c r="M73" s="82"/>
      <c r="N73" s="89"/>
      <c r="O73" s="90"/>
      <c r="P73" s="93"/>
    </row>
    <row r="74" spans="1:16" ht="30" x14ac:dyDescent="0.25">
      <c r="A74" s="91"/>
      <c r="B74" s="62" t="s">
        <v>4</v>
      </c>
      <c r="C74" s="4" t="s">
        <v>11</v>
      </c>
      <c r="D74" s="3" t="s">
        <v>4</v>
      </c>
      <c r="E74" s="4" t="s">
        <v>11</v>
      </c>
      <c r="F74" s="3" t="s">
        <v>4</v>
      </c>
      <c r="G74" s="4" t="s">
        <v>11</v>
      </c>
      <c r="H74" s="3" t="s">
        <v>4</v>
      </c>
      <c r="I74" s="4" t="s">
        <v>11</v>
      </c>
      <c r="J74" s="3" t="s">
        <v>4</v>
      </c>
      <c r="K74" s="4" t="s">
        <v>11</v>
      </c>
      <c r="L74" s="3" t="s">
        <v>4</v>
      </c>
      <c r="M74" s="4" t="s">
        <v>11</v>
      </c>
      <c r="N74" s="5" t="s">
        <v>4</v>
      </c>
      <c r="O74" s="4" t="s">
        <v>11</v>
      </c>
      <c r="P74" s="94"/>
    </row>
    <row r="75" spans="1:16" x14ac:dyDescent="0.25">
      <c r="A75" s="76" t="s">
        <v>9</v>
      </c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8"/>
    </row>
    <row r="76" spans="1:16" ht="28.5" x14ac:dyDescent="0.25">
      <c r="A76" s="68" t="s">
        <v>119</v>
      </c>
      <c r="B76" s="66">
        <v>155</v>
      </c>
      <c r="C76" s="45">
        <v>185</v>
      </c>
      <c r="D76" s="45"/>
      <c r="E76" s="45"/>
      <c r="F76" s="45"/>
      <c r="G76" s="45"/>
      <c r="H76" s="29">
        <v>5.55</v>
      </c>
      <c r="I76" s="29">
        <v>6.65</v>
      </c>
      <c r="J76" s="29">
        <v>4.21</v>
      </c>
      <c r="K76" s="29">
        <v>4.32</v>
      </c>
      <c r="L76" s="29">
        <v>36.64</v>
      </c>
      <c r="M76" s="29">
        <v>43.95</v>
      </c>
      <c r="N76" s="29">
        <v>210.5</v>
      </c>
      <c r="O76" s="29">
        <v>247.38</v>
      </c>
      <c r="P76" s="46">
        <v>197</v>
      </c>
    </row>
    <row r="77" spans="1:16" x14ac:dyDescent="0.25">
      <c r="A77" s="74" t="s">
        <v>69</v>
      </c>
      <c r="B77" s="22"/>
      <c r="C77" s="7"/>
      <c r="D77" s="7">
        <v>50</v>
      </c>
      <c r="E77" s="7">
        <v>50</v>
      </c>
      <c r="F77" s="7">
        <v>50</v>
      </c>
      <c r="G77" s="7">
        <v>50</v>
      </c>
      <c r="H77" s="3"/>
      <c r="I77" s="3"/>
      <c r="J77" s="3"/>
      <c r="K77" s="3"/>
      <c r="L77" s="3"/>
      <c r="M77" s="3"/>
      <c r="N77" s="3"/>
      <c r="O77" s="3"/>
      <c r="P77" s="3"/>
    </row>
    <row r="78" spans="1:16" x14ac:dyDescent="0.25">
      <c r="A78" s="6" t="s">
        <v>20</v>
      </c>
      <c r="B78" s="22">
        <v>200</v>
      </c>
      <c r="C78" s="55">
        <v>200</v>
      </c>
      <c r="D78" s="55"/>
      <c r="E78" s="55"/>
      <c r="F78" s="55"/>
      <c r="G78" s="55"/>
      <c r="H78" s="55"/>
      <c r="I78" s="55"/>
      <c r="J78" s="55"/>
      <c r="K78" s="55"/>
      <c r="L78" s="55">
        <v>9.98</v>
      </c>
      <c r="M78" s="55">
        <v>9.98</v>
      </c>
      <c r="N78" s="42">
        <v>39.92</v>
      </c>
      <c r="O78" s="55">
        <v>39.92</v>
      </c>
      <c r="P78" s="55">
        <v>258</v>
      </c>
    </row>
    <row r="79" spans="1:16" ht="28.5" x14ac:dyDescent="0.25">
      <c r="A79" s="6" t="s">
        <v>14</v>
      </c>
      <c r="B79" s="7">
        <v>50</v>
      </c>
      <c r="C79" s="7">
        <v>50</v>
      </c>
      <c r="D79" s="7"/>
      <c r="E79" s="7"/>
      <c r="F79" s="7"/>
      <c r="G79" s="7"/>
      <c r="H79" s="57">
        <v>4.05</v>
      </c>
      <c r="I79" s="57">
        <v>4.05</v>
      </c>
      <c r="J79" s="57">
        <v>0.5</v>
      </c>
      <c r="K79" s="57">
        <v>0.5</v>
      </c>
      <c r="L79" s="14">
        <v>24.4</v>
      </c>
      <c r="M79" s="15">
        <v>24.4</v>
      </c>
      <c r="N79" s="57">
        <v>121</v>
      </c>
      <c r="O79" s="57">
        <v>121</v>
      </c>
      <c r="P79" s="57">
        <v>1</v>
      </c>
    </row>
    <row r="80" spans="1:16" x14ac:dyDescent="0.25">
      <c r="A80" s="6" t="s">
        <v>36</v>
      </c>
      <c r="B80" s="7">
        <v>8</v>
      </c>
      <c r="C80" s="7">
        <v>10</v>
      </c>
      <c r="D80" s="7"/>
      <c r="E80" s="7"/>
      <c r="F80" s="7"/>
      <c r="G80" s="7"/>
      <c r="H80" s="3">
        <v>0.06</v>
      </c>
      <c r="I80" s="3">
        <v>0.08</v>
      </c>
      <c r="J80" s="3">
        <v>5.8</v>
      </c>
      <c r="K80" s="3">
        <v>7.25</v>
      </c>
      <c r="L80" s="47">
        <v>0.1</v>
      </c>
      <c r="M80" s="3">
        <v>0.13</v>
      </c>
      <c r="N80" s="3">
        <v>52.88</v>
      </c>
      <c r="O80" s="3">
        <v>66.099999999999994</v>
      </c>
      <c r="P80" s="4" t="s">
        <v>54</v>
      </c>
    </row>
    <row r="81" spans="1:16" x14ac:dyDescent="0.25">
      <c r="A81" s="6" t="s">
        <v>37</v>
      </c>
      <c r="B81" s="9">
        <v>125</v>
      </c>
      <c r="C81" s="7">
        <v>125</v>
      </c>
      <c r="D81" s="7"/>
      <c r="E81" s="7"/>
      <c r="F81" s="7"/>
      <c r="G81" s="7"/>
      <c r="H81" s="3">
        <v>0.5</v>
      </c>
      <c r="I81" s="3">
        <v>0.5</v>
      </c>
      <c r="J81" s="3">
        <v>0.5</v>
      </c>
      <c r="K81" s="3">
        <v>0.5</v>
      </c>
      <c r="L81" s="31">
        <v>12.25</v>
      </c>
      <c r="M81" s="31">
        <v>12.25</v>
      </c>
      <c r="N81" s="3">
        <v>58.75</v>
      </c>
      <c r="O81" s="3">
        <v>58.75</v>
      </c>
      <c r="P81" s="3">
        <v>38.590000000000003</v>
      </c>
    </row>
    <row r="82" spans="1:16" x14ac:dyDescent="0.25">
      <c r="A82" s="16" t="s">
        <v>16</v>
      </c>
      <c r="B82" s="62">
        <v>588</v>
      </c>
      <c r="C82" s="3">
        <v>620</v>
      </c>
      <c r="D82" s="3"/>
      <c r="E82" s="3"/>
      <c r="F82" s="3"/>
      <c r="G82" s="3"/>
      <c r="H82" s="3">
        <f t="shared" ref="H82:O82" si="9">SUM(H76:H81)</f>
        <v>10.16</v>
      </c>
      <c r="I82" s="3">
        <f t="shared" si="9"/>
        <v>11.28</v>
      </c>
      <c r="J82" s="3">
        <f t="shared" si="9"/>
        <v>11.01</v>
      </c>
      <c r="K82" s="3">
        <f t="shared" si="9"/>
        <v>12.57</v>
      </c>
      <c r="L82" s="3">
        <f t="shared" si="9"/>
        <v>83.37</v>
      </c>
      <c r="M82" s="3">
        <f t="shared" si="9"/>
        <v>90.710000000000008</v>
      </c>
      <c r="N82" s="3">
        <f t="shared" si="9"/>
        <v>483.05</v>
      </c>
      <c r="O82" s="3">
        <f t="shared" si="9"/>
        <v>533.15</v>
      </c>
      <c r="P82" s="3"/>
    </row>
    <row r="83" spans="1:16" x14ac:dyDescent="0.25">
      <c r="A83" s="76" t="s">
        <v>17</v>
      </c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8"/>
    </row>
    <row r="84" spans="1:16" x14ac:dyDescent="0.25">
      <c r="A84" s="48" t="s">
        <v>70</v>
      </c>
      <c r="B84" s="65">
        <v>100</v>
      </c>
      <c r="C84" s="39">
        <v>100</v>
      </c>
      <c r="D84" s="39"/>
      <c r="E84" s="39"/>
      <c r="F84" s="39"/>
      <c r="G84" s="39"/>
      <c r="H84" s="39">
        <v>1.66</v>
      </c>
      <c r="I84" s="39">
        <v>1.66</v>
      </c>
      <c r="J84" s="39">
        <v>5.18</v>
      </c>
      <c r="K84" s="39">
        <v>5.18</v>
      </c>
      <c r="L84" s="39">
        <v>13.56</v>
      </c>
      <c r="M84" s="39">
        <v>13.56</v>
      </c>
      <c r="N84" s="39">
        <v>102.62</v>
      </c>
      <c r="O84" s="39">
        <v>102.62</v>
      </c>
      <c r="P84" s="39">
        <v>21</v>
      </c>
    </row>
    <row r="85" spans="1:16" ht="28.5" x14ac:dyDescent="0.25">
      <c r="A85" s="6" t="s">
        <v>38</v>
      </c>
      <c r="B85" s="12" t="s">
        <v>27</v>
      </c>
      <c r="C85" s="18" t="s">
        <v>27</v>
      </c>
      <c r="D85" s="18"/>
      <c r="E85" s="18"/>
      <c r="F85" s="18"/>
      <c r="G85" s="18"/>
      <c r="H85" s="18">
        <v>1.88</v>
      </c>
      <c r="I85" s="18">
        <v>1.88</v>
      </c>
      <c r="J85" s="18">
        <v>5.82</v>
      </c>
      <c r="K85" s="18">
        <v>5.82</v>
      </c>
      <c r="L85" s="18">
        <v>12.8</v>
      </c>
      <c r="M85" s="18">
        <v>12.8</v>
      </c>
      <c r="N85" s="18">
        <v>111.67</v>
      </c>
      <c r="O85" s="18">
        <v>111.67</v>
      </c>
      <c r="P85" s="18">
        <v>82</v>
      </c>
    </row>
    <row r="86" spans="1:16" ht="28.5" x14ac:dyDescent="0.25">
      <c r="A86" s="6" t="s">
        <v>10</v>
      </c>
      <c r="B86" s="9" t="s">
        <v>15</v>
      </c>
      <c r="C86" s="7" t="s">
        <v>15</v>
      </c>
      <c r="D86" s="7"/>
      <c r="E86" s="7"/>
      <c r="F86" s="7"/>
      <c r="G86" s="7"/>
      <c r="H86" s="3">
        <v>9.84</v>
      </c>
      <c r="I86" s="3">
        <v>9.84</v>
      </c>
      <c r="J86" s="3">
        <v>5.62</v>
      </c>
      <c r="K86" s="3">
        <v>5.62</v>
      </c>
      <c r="L86" s="3">
        <v>4.84</v>
      </c>
      <c r="M86" s="3">
        <v>4.84</v>
      </c>
      <c r="N86" s="3">
        <v>109.35</v>
      </c>
      <c r="O86" s="3">
        <v>109.35</v>
      </c>
      <c r="P86" s="3">
        <v>78</v>
      </c>
    </row>
    <row r="87" spans="1:16" x14ac:dyDescent="0.25">
      <c r="A87" s="6" t="s">
        <v>12</v>
      </c>
      <c r="B87" s="22">
        <v>150</v>
      </c>
      <c r="C87" s="3">
        <v>180</v>
      </c>
      <c r="D87" s="3"/>
      <c r="E87" s="3"/>
      <c r="F87" s="3"/>
      <c r="G87" s="3"/>
      <c r="H87" s="3">
        <v>3.54</v>
      </c>
      <c r="I87" s="3">
        <v>4.22</v>
      </c>
      <c r="J87" s="3">
        <v>5.26</v>
      </c>
      <c r="K87" s="3">
        <v>6.23</v>
      </c>
      <c r="L87" s="3">
        <v>25.52</v>
      </c>
      <c r="M87" s="3">
        <v>30.42</v>
      </c>
      <c r="N87" s="3">
        <v>223.5</v>
      </c>
      <c r="O87" s="3">
        <v>266.16000000000003</v>
      </c>
      <c r="P87" s="4">
        <v>420</v>
      </c>
    </row>
    <row r="88" spans="1:16" x14ac:dyDescent="0.25">
      <c r="A88" s="49" t="s">
        <v>58</v>
      </c>
      <c r="B88" s="64">
        <v>200</v>
      </c>
      <c r="C88" s="38">
        <v>200</v>
      </c>
      <c r="D88" s="38"/>
      <c r="E88" s="38"/>
      <c r="F88" s="38"/>
      <c r="G88" s="38"/>
      <c r="H88" s="38">
        <v>0.54</v>
      </c>
      <c r="I88" s="38">
        <v>0.54</v>
      </c>
      <c r="J88" s="38">
        <v>0.1</v>
      </c>
      <c r="K88" s="38">
        <v>0.1</v>
      </c>
      <c r="L88" s="38">
        <v>29.17</v>
      </c>
      <c r="M88" s="38">
        <v>29.17</v>
      </c>
      <c r="N88" s="38">
        <v>117.65</v>
      </c>
      <c r="O88" s="38">
        <v>117.65</v>
      </c>
      <c r="P88" s="3">
        <v>294</v>
      </c>
    </row>
    <row r="89" spans="1:16" ht="28.5" x14ac:dyDescent="0.25">
      <c r="A89" s="6" t="s">
        <v>14</v>
      </c>
      <c r="B89" s="9">
        <v>30</v>
      </c>
      <c r="C89" s="43">
        <v>30</v>
      </c>
      <c r="D89" s="7"/>
      <c r="E89" s="7"/>
      <c r="F89" s="7"/>
      <c r="G89" s="7"/>
      <c r="H89" s="3">
        <v>2.4300000000000002</v>
      </c>
      <c r="I89" s="3">
        <v>2.4300000000000002</v>
      </c>
      <c r="J89" s="3">
        <v>0.3</v>
      </c>
      <c r="K89" s="3">
        <v>0.3</v>
      </c>
      <c r="L89" s="3">
        <v>14.64</v>
      </c>
      <c r="M89" s="3">
        <v>14.64</v>
      </c>
      <c r="N89" s="3">
        <v>72.599999999999994</v>
      </c>
      <c r="O89" s="3">
        <v>72.599999999999994</v>
      </c>
      <c r="P89" s="4">
        <v>1</v>
      </c>
    </row>
    <row r="90" spans="1:16" ht="28.5" x14ac:dyDescent="0.25">
      <c r="A90" s="6" t="s">
        <v>21</v>
      </c>
      <c r="B90" s="51">
        <v>40</v>
      </c>
      <c r="C90" s="5">
        <v>40</v>
      </c>
      <c r="D90" s="5"/>
      <c r="E90" s="5"/>
      <c r="F90" s="5"/>
      <c r="G90" s="5"/>
      <c r="H90" s="5">
        <v>0.93</v>
      </c>
      <c r="I90" s="5">
        <v>0.93</v>
      </c>
      <c r="J90" s="5">
        <v>0.3</v>
      </c>
      <c r="K90" s="5">
        <v>0.3</v>
      </c>
      <c r="L90" s="5">
        <v>2.93</v>
      </c>
      <c r="M90" s="5">
        <v>2.93</v>
      </c>
      <c r="N90" s="5">
        <v>17.399999999999999</v>
      </c>
      <c r="O90" s="5">
        <v>17.399999999999999</v>
      </c>
      <c r="P90" s="5">
        <v>2</v>
      </c>
    </row>
    <row r="91" spans="1:16" x14ac:dyDescent="0.25">
      <c r="A91" s="16" t="s">
        <v>22</v>
      </c>
      <c r="B91" s="62" t="s">
        <v>103</v>
      </c>
      <c r="C91" s="3" t="s">
        <v>104</v>
      </c>
      <c r="D91" s="3"/>
      <c r="E91" s="3"/>
      <c r="F91" s="3"/>
      <c r="G91" s="3"/>
      <c r="H91" s="3">
        <f t="shared" ref="H91:O91" si="10">SUM(H84:H90)</f>
        <v>20.819999999999997</v>
      </c>
      <c r="I91" s="3">
        <f t="shared" si="10"/>
        <v>21.499999999999996</v>
      </c>
      <c r="J91" s="3">
        <f t="shared" si="10"/>
        <v>22.580000000000005</v>
      </c>
      <c r="K91" s="3">
        <f t="shared" si="10"/>
        <v>23.550000000000004</v>
      </c>
      <c r="L91" s="3">
        <f t="shared" si="10"/>
        <v>103.46000000000001</v>
      </c>
      <c r="M91" s="3">
        <f t="shared" si="10"/>
        <v>108.36000000000001</v>
      </c>
      <c r="N91" s="3">
        <f t="shared" si="10"/>
        <v>754.79</v>
      </c>
      <c r="O91" s="3">
        <f t="shared" si="10"/>
        <v>797.44999999999993</v>
      </c>
      <c r="P91" s="3"/>
    </row>
    <row r="92" spans="1:16" x14ac:dyDescent="0.25">
      <c r="A92" s="79" t="s">
        <v>23</v>
      </c>
      <c r="B92" s="80"/>
      <c r="C92" s="81"/>
      <c r="D92" s="26"/>
      <c r="E92" s="26"/>
      <c r="F92" s="26"/>
      <c r="G92" s="26"/>
      <c r="H92" s="3">
        <f t="shared" ref="H92:O92" si="11">SUM(H82+H91)</f>
        <v>30.979999999999997</v>
      </c>
      <c r="I92" s="3">
        <f t="shared" si="11"/>
        <v>32.779999999999994</v>
      </c>
      <c r="J92" s="3">
        <f t="shared" si="11"/>
        <v>33.590000000000003</v>
      </c>
      <c r="K92" s="3">
        <f t="shared" si="11"/>
        <v>36.120000000000005</v>
      </c>
      <c r="L92" s="3">
        <f t="shared" si="11"/>
        <v>186.83</v>
      </c>
      <c r="M92" s="3">
        <f t="shared" si="11"/>
        <v>199.07000000000002</v>
      </c>
      <c r="N92" s="3">
        <f t="shared" si="11"/>
        <v>1237.8399999999999</v>
      </c>
      <c r="O92" s="3">
        <f t="shared" si="11"/>
        <v>1330.6</v>
      </c>
      <c r="P92" s="25"/>
    </row>
    <row r="94" spans="1:16" x14ac:dyDescent="0.25">
      <c r="A94" s="41" t="s">
        <v>78</v>
      </c>
    </row>
    <row r="95" spans="1:16" x14ac:dyDescent="0.25">
      <c r="A95" s="41" t="s">
        <v>74</v>
      </c>
    </row>
    <row r="96" spans="1:16" x14ac:dyDescent="0.25">
      <c r="A96" s="91" t="s">
        <v>0</v>
      </c>
      <c r="B96" s="83" t="s">
        <v>8</v>
      </c>
      <c r="C96" s="84"/>
      <c r="D96" s="83" t="s">
        <v>52</v>
      </c>
      <c r="E96" s="84"/>
      <c r="F96" s="87" t="s">
        <v>53</v>
      </c>
      <c r="G96" s="88"/>
      <c r="H96" s="82" t="s">
        <v>1</v>
      </c>
      <c r="I96" s="82"/>
      <c r="J96" s="82"/>
      <c r="K96" s="82"/>
      <c r="L96" s="82"/>
      <c r="M96" s="82"/>
      <c r="N96" s="87" t="s">
        <v>6</v>
      </c>
      <c r="O96" s="88"/>
      <c r="P96" s="92" t="s">
        <v>7</v>
      </c>
    </row>
    <row r="97" spans="1:17" x14ac:dyDescent="0.25">
      <c r="A97" s="91"/>
      <c r="B97" s="85"/>
      <c r="C97" s="86"/>
      <c r="D97" s="85"/>
      <c r="E97" s="86"/>
      <c r="F97" s="89"/>
      <c r="G97" s="90"/>
      <c r="H97" s="82" t="s">
        <v>2</v>
      </c>
      <c r="I97" s="82"/>
      <c r="J97" s="82" t="s">
        <v>3</v>
      </c>
      <c r="K97" s="82"/>
      <c r="L97" s="82" t="s">
        <v>5</v>
      </c>
      <c r="M97" s="82"/>
      <c r="N97" s="89"/>
      <c r="O97" s="90"/>
      <c r="P97" s="93"/>
    </row>
    <row r="98" spans="1:17" ht="30" x14ac:dyDescent="0.25">
      <c r="A98" s="91"/>
      <c r="B98" s="62" t="s">
        <v>4</v>
      </c>
      <c r="C98" s="4" t="s">
        <v>11</v>
      </c>
      <c r="D98" s="3" t="s">
        <v>4</v>
      </c>
      <c r="E98" s="4" t="s">
        <v>11</v>
      </c>
      <c r="F98" s="3" t="s">
        <v>4</v>
      </c>
      <c r="G98" s="4" t="s">
        <v>11</v>
      </c>
      <c r="H98" s="3" t="s">
        <v>4</v>
      </c>
      <c r="I98" s="4" t="s">
        <v>11</v>
      </c>
      <c r="J98" s="3" t="s">
        <v>4</v>
      </c>
      <c r="K98" s="4" t="s">
        <v>11</v>
      </c>
      <c r="L98" s="3" t="s">
        <v>4</v>
      </c>
      <c r="M98" s="4" t="s">
        <v>11</v>
      </c>
      <c r="N98" s="5" t="s">
        <v>4</v>
      </c>
      <c r="O98" s="4" t="s">
        <v>11</v>
      </c>
      <c r="P98" s="94"/>
      <c r="Q98" s="32"/>
    </row>
    <row r="99" spans="1:17" x14ac:dyDescent="0.25">
      <c r="A99" s="76" t="s">
        <v>9</v>
      </c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8"/>
      <c r="Q99" s="32"/>
    </row>
    <row r="100" spans="1:17" x14ac:dyDescent="0.25">
      <c r="A100" s="6" t="s">
        <v>61</v>
      </c>
      <c r="B100" s="51" t="s">
        <v>26</v>
      </c>
      <c r="C100" s="27" t="s">
        <v>48</v>
      </c>
      <c r="D100" s="7"/>
      <c r="E100" s="7"/>
      <c r="F100" s="7"/>
      <c r="G100" s="7"/>
      <c r="H100" s="3">
        <v>5.69</v>
      </c>
      <c r="I100" s="3">
        <v>7.57</v>
      </c>
      <c r="J100" s="3">
        <v>7.05</v>
      </c>
      <c r="K100" s="3">
        <v>8.18</v>
      </c>
      <c r="L100" s="3">
        <v>27.58</v>
      </c>
      <c r="M100" s="3">
        <v>36.4</v>
      </c>
      <c r="N100" s="3">
        <v>197.21</v>
      </c>
      <c r="O100" s="3">
        <v>250.4</v>
      </c>
      <c r="P100" s="4">
        <v>181</v>
      </c>
      <c r="Q100" s="32"/>
    </row>
    <row r="101" spans="1:17" x14ac:dyDescent="0.25">
      <c r="A101" s="6" t="s">
        <v>84</v>
      </c>
      <c r="B101" s="9">
        <v>200</v>
      </c>
      <c r="C101" s="61">
        <v>200</v>
      </c>
      <c r="D101" s="61"/>
      <c r="E101" s="61"/>
      <c r="F101" s="61"/>
      <c r="G101" s="61"/>
      <c r="H101" s="61">
        <v>7.0000000000000007E-2</v>
      </c>
      <c r="I101" s="61">
        <v>7.0000000000000007E-2</v>
      </c>
      <c r="J101" s="61">
        <v>0.01</v>
      </c>
      <c r="K101" s="61">
        <v>0.01</v>
      </c>
      <c r="L101" s="61">
        <v>10.19</v>
      </c>
      <c r="M101" s="61">
        <v>10.19</v>
      </c>
      <c r="N101" s="61">
        <v>42.3</v>
      </c>
      <c r="O101" s="61">
        <v>42.3</v>
      </c>
      <c r="P101" s="61">
        <v>273</v>
      </c>
      <c r="Q101" s="32"/>
    </row>
    <row r="102" spans="1:17" x14ac:dyDescent="0.25">
      <c r="A102" s="6" t="s">
        <v>40</v>
      </c>
      <c r="B102" s="9">
        <v>10</v>
      </c>
      <c r="C102" s="7">
        <v>10</v>
      </c>
      <c r="D102" s="7"/>
      <c r="E102" s="7"/>
      <c r="F102" s="7"/>
      <c r="G102" s="7"/>
      <c r="H102" s="3">
        <v>2.6</v>
      </c>
      <c r="I102" s="3">
        <v>2.6</v>
      </c>
      <c r="J102" s="3">
        <v>2.68</v>
      </c>
      <c r="K102" s="3">
        <v>2.68</v>
      </c>
      <c r="L102" s="15"/>
      <c r="M102" s="3"/>
      <c r="N102" s="3">
        <v>35.200000000000003</v>
      </c>
      <c r="O102" s="3">
        <v>35.200000000000003</v>
      </c>
      <c r="P102" s="4">
        <v>21</v>
      </c>
    </row>
    <row r="103" spans="1:17" ht="28.5" x14ac:dyDescent="0.25">
      <c r="A103" s="6" t="s">
        <v>14</v>
      </c>
      <c r="B103" s="12">
        <v>50</v>
      </c>
      <c r="C103" s="13">
        <v>50</v>
      </c>
      <c r="D103" s="7"/>
      <c r="E103" s="7"/>
      <c r="F103" s="7"/>
      <c r="G103" s="7"/>
      <c r="H103" s="57">
        <v>4.05</v>
      </c>
      <c r="I103" s="57">
        <v>4.05</v>
      </c>
      <c r="J103" s="57">
        <v>0.5</v>
      </c>
      <c r="K103" s="57">
        <v>0.5</v>
      </c>
      <c r="L103" s="14">
        <v>24.4</v>
      </c>
      <c r="M103" s="15">
        <v>24.4</v>
      </c>
      <c r="N103" s="57">
        <v>121</v>
      </c>
      <c r="O103" s="57">
        <v>121</v>
      </c>
      <c r="P103" s="57">
        <v>1</v>
      </c>
    </row>
    <row r="104" spans="1:17" x14ac:dyDescent="0.25">
      <c r="A104" s="6" t="s">
        <v>85</v>
      </c>
      <c r="B104" s="21">
        <v>100</v>
      </c>
      <c r="C104" s="7">
        <v>100</v>
      </c>
      <c r="D104" s="7"/>
      <c r="E104" s="7"/>
      <c r="F104" s="7"/>
      <c r="G104" s="7"/>
      <c r="H104" s="3">
        <v>3.2</v>
      </c>
      <c r="I104" s="3">
        <v>3.2</v>
      </c>
      <c r="J104" s="3">
        <v>2.5</v>
      </c>
      <c r="K104" s="3">
        <v>2.5</v>
      </c>
      <c r="L104" s="15">
        <v>4.8899999999999997</v>
      </c>
      <c r="M104" s="3">
        <v>4.8899999999999997</v>
      </c>
      <c r="N104" s="3">
        <v>51.78</v>
      </c>
      <c r="O104" s="3">
        <v>51.78</v>
      </c>
      <c r="P104" s="3">
        <v>476</v>
      </c>
    </row>
    <row r="105" spans="1:17" x14ac:dyDescent="0.25">
      <c r="A105" s="16" t="s">
        <v>16</v>
      </c>
      <c r="B105" s="62" t="s">
        <v>105</v>
      </c>
      <c r="C105" s="3" t="s">
        <v>106</v>
      </c>
      <c r="D105" s="3"/>
      <c r="E105" s="3"/>
      <c r="F105" s="3"/>
      <c r="G105" s="3"/>
      <c r="H105" s="3">
        <f t="shared" ref="H105:O105" si="12">SUM(H100:H104)</f>
        <v>15.61</v>
      </c>
      <c r="I105" s="3">
        <f t="shared" si="12"/>
        <v>17.489999999999998</v>
      </c>
      <c r="J105" s="3">
        <f t="shared" si="12"/>
        <v>12.74</v>
      </c>
      <c r="K105" s="3">
        <f t="shared" si="12"/>
        <v>13.87</v>
      </c>
      <c r="L105" s="3">
        <f t="shared" si="12"/>
        <v>67.059999999999988</v>
      </c>
      <c r="M105" s="3">
        <f t="shared" si="12"/>
        <v>75.88</v>
      </c>
      <c r="N105" s="3">
        <f t="shared" si="12"/>
        <v>447.49</v>
      </c>
      <c r="O105" s="3">
        <f t="shared" si="12"/>
        <v>500.67999999999995</v>
      </c>
      <c r="P105" s="3"/>
    </row>
    <row r="106" spans="1:17" x14ac:dyDescent="0.25">
      <c r="A106" s="76" t="s">
        <v>17</v>
      </c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8"/>
    </row>
    <row r="107" spans="1:17" ht="28.5" x14ac:dyDescent="0.25">
      <c r="A107" s="6" t="s">
        <v>29</v>
      </c>
      <c r="B107" s="22">
        <v>50</v>
      </c>
      <c r="C107" s="7">
        <v>50</v>
      </c>
      <c r="D107" s="7"/>
      <c r="E107" s="7"/>
      <c r="F107" s="7"/>
      <c r="G107" s="7"/>
      <c r="H107" s="3">
        <v>0.7</v>
      </c>
      <c r="I107" s="3">
        <v>0.7</v>
      </c>
      <c r="J107" s="3">
        <v>3.05</v>
      </c>
      <c r="K107" s="3">
        <v>3.05</v>
      </c>
      <c r="L107" s="3">
        <v>3.75</v>
      </c>
      <c r="M107" s="3">
        <v>3.75</v>
      </c>
      <c r="N107" s="3">
        <v>45.99</v>
      </c>
      <c r="O107" s="3">
        <v>45.99</v>
      </c>
      <c r="P107" s="4">
        <v>649.07000000000005</v>
      </c>
    </row>
    <row r="108" spans="1:17" ht="28.5" x14ac:dyDescent="0.25">
      <c r="A108" s="6" t="s">
        <v>41</v>
      </c>
      <c r="B108" s="22">
        <v>250</v>
      </c>
      <c r="C108" s="3">
        <v>250</v>
      </c>
      <c r="D108" s="3"/>
      <c r="E108" s="3"/>
      <c r="F108" s="3"/>
      <c r="G108" s="3"/>
      <c r="H108" s="3">
        <v>2.68</v>
      </c>
      <c r="I108" s="3">
        <v>2.68</v>
      </c>
      <c r="J108" s="3">
        <v>6.17</v>
      </c>
      <c r="K108" s="3">
        <v>6.17</v>
      </c>
      <c r="L108" s="3">
        <v>13.84</v>
      </c>
      <c r="M108" s="3">
        <v>13.84</v>
      </c>
      <c r="N108" s="3">
        <v>120.81</v>
      </c>
      <c r="O108" s="3">
        <v>120.81</v>
      </c>
      <c r="P108" s="4">
        <v>56</v>
      </c>
    </row>
    <row r="109" spans="1:17" ht="28.5" x14ac:dyDescent="0.25">
      <c r="A109" s="6" t="s">
        <v>55</v>
      </c>
      <c r="B109" s="22" t="s">
        <v>34</v>
      </c>
      <c r="C109" s="7" t="s">
        <v>34</v>
      </c>
      <c r="D109" s="7"/>
      <c r="E109" s="7"/>
      <c r="F109" s="7"/>
      <c r="G109" s="7"/>
      <c r="H109" s="55">
        <v>9.9700000000000006</v>
      </c>
      <c r="I109" s="55">
        <v>9.9700000000000006</v>
      </c>
      <c r="J109" s="55">
        <v>11.9</v>
      </c>
      <c r="K109" s="55">
        <v>11.9</v>
      </c>
      <c r="L109" s="55">
        <v>8.8699999999999992</v>
      </c>
      <c r="M109" s="55">
        <v>8.8699999999999992</v>
      </c>
      <c r="N109" s="55">
        <v>182.53</v>
      </c>
      <c r="O109" s="55">
        <v>182.53</v>
      </c>
      <c r="P109" s="55">
        <v>445.3</v>
      </c>
    </row>
    <row r="110" spans="1:17" x14ac:dyDescent="0.25">
      <c r="A110" s="6" t="s">
        <v>59</v>
      </c>
      <c r="B110" s="9">
        <v>180</v>
      </c>
      <c r="C110" s="55">
        <v>200</v>
      </c>
      <c r="D110" s="55"/>
      <c r="E110" s="55"/>
      <c r="F110" s="55"/>
      <c r="G110" s="55"/>
      <c r="H110" s="55">
        <v>4.54</v>
      </c>
      <c r="I110" s="55">
        <v>5.05</v>
      </c>
      <c r="J110" s="55">
        <v>5.85</v>
      </c>
      <c r="K110" s="55">
        <v>6.48</v>
      </c>
      <c r="L110" s="55">
        <v>20.51</v>
      </c>
      <c r="M110" s="55">
        <v>22.7</v>
      </c>
      <c r="N110" s="55">
        <v>150.11000000000001</v>
      </c>
      <c r="O110" s="55">
        <v>166.29</v>
      </c>
      <c r="P110" s="4">
        <v>133</v>
      </c>
    </row>
    <row r="111" spans="1:17" x14ac:dyDescent="0.25">
      <c r="A111" s="6" t="s">
        <v>20</v>
      </c>
      <c r="B111" s="22">
        <v>200</v>
      </c>
      <c r="C111" s="55">
        <v>200</v>
      </c>
      <c r="D111" s="55"/>
      <c r="E111" s="55"/>
      <c r="F111" s="55"/>
      <c r="G111" s="55"/>
      <c r="H111" s="55"/>
      <c r="I111" s="55"/>
      <c r="J111" s="55"/>
      <c r="K111" s="55"/>
      <c r="L111" s="55">
        <v>9.98</v>
      </c>
      <c r="M111" s="55">
        <v>9.98</v>
      </c>
      <c r="N111" s="42">
        <v>39.92</v>
      </c>
      <c r="O111" s="55">
        <v>39.92</v>
      </c>
      <c r="P111" s="55">
        <v>258</v>
      </c>
    </row>
    <row r="112" spans="1:17" ht="28.5" x14ac:dyDescent="0.25">
      <c r="A112" s="6" t="s">
        <v>14</v>
      </c>
      <c r="B112" s="9">
        <v>30</v>
      </c>
      <c r="C112" s="43">
        <v>30</v>
      </c>
      <c r="D112" s="7"/>
      <c r="E112" s="7"/>
      <c r="F112" s="7"/>
      <c r="G112" s="7"/>
      <c r="H112" s="57">
        <v>2.4300000000000002</v>
      </c>
      <c r="I112" s="57">
        <v>2.4300000000000002</v>
      </c>
      <c r="J112" s="57">
        <v>0.3</v>
      </c>
      <c r="K112" s="57">
        <v>0.3</v>
      </c>
      <c r="L112" s="57">
        <v>14.64</v>
      </c>
      <c r="M112" s="57">
        <v>14.64</v>
      </c>
      <c r="N112" s="57">
        <v>72.599999999999994</v>
      </c>
      <c r="O112" s="57">
        <v>72.599999999999994</v>
      </c>
      <c r="P112" s="4">
        <v>1</v>
      </c>
    </row>
    <row r="113" spans="1:16" ht="28.5" x14ac:dyDescent="0.25">
      <c r="A113" s="6" t="s">
        <v>21</v>
      </c>
      <c r="B113" s="51">
        <v>40</v>
      </c>
      <c r="C113" s="5">
        <v>40</v>
      </c>
      <c r="D113" s="5"/>
      <c r="E113" s="5"/>
      <c r="F113" s="5"/>
      <c r="G113" s="5"/>
      <c r="H113" s="5">
        <v>0.93</v>
      </c>
      <c r="I113" s="5">
        <v>0.93</v>
      </c>
      <c r="J113" s="5">
        <v>0.3</v>
      </c>
      <c r="K113" s="5">
        <v>0.3</v>
      </c>
      <c r="L113" s="5">
        <v>2.93</v>
      </c>
      <c r="M113" s="5">
        <v>2.93</v>
      </c>
      <c r="N113" s="5">
        <v>17.399999999999999</v>
      </c>
      <c r="O113" s="5">
        <v>17.399999999999999</v>
      </c>
      <c r="P113" s="5">
        <v>2</v>
      </c>
    </row>
    <row r="114" spans="1:16" x14ac:dyDescent="0.25">
      <c r="A114" s="16" t="s">
        <v>22</v>
      </c>
      <c r="B114" s="62" t="s">
        <v>107</v>
      </c>
      <c r="C114" s="3" t="s">
        <v>108</v>
      </c>
      <c r="D114" s="3"/>
      <c r="E114" s="3"/>
      <c r="F114" s="3"/>
      <c r="G114" s="3"/>
      <c r="H114" s="3">
        <f t="shared" ref="H114:O114" si="13">SUM(H107:H113)</f>
        <v>21.25</v>
      </c>
      <c r="I114" s="3">
        <f t="shared" si="13"/>
        <v>21.76</v>
      </c>
      <c r="J114" s="3">
        <f t="shared" si="13"/>
        <v>27.57</v>
      </c>
      <c r="K114" s="3">
        <f t="shared" si="13"/>
        <v>28.2</v>
      </c>
      <c r="L114" s="3">
        <f t="shared" si="13"/>
        <v>74.52000000000001</v>
      </c>
      <c r="M114" s="3">
        <f t="shared" si="13"/>
        <v>76.710000000000008</v>
      </c>
      <c r="N114" s="3">
        <f t="shared" si="13"/>
        <v>629.36</v>
      </c>
      <c r="O114" s="3">
        <f t="shared" si="13"/>
        <v>645.54</v>
      </c>
      <c r="P114" s="3"/>
    </row>
    <row r="115" spans="1:16" x14ac:dyDescent="0.25">
      <c r="A115" s="79" t="s">
        <v>23</v>
      </c>
      <c r="B115" s="80"/>
      <c r="C115" s="81"/>
      <c r="D115" s="26"/>
      <c r="E115" s="26"/>
      <c r="F115" s="26"/>
      <c r="G115" s="26"/>
      <c r="H115" s="3">
        <f t="shared" ref="H115:O115" si="14">SUM(H105+H114)</f>
        <v>36.86</v>
      </c>
      <c r="I115" s="3">
        <f t="shared" si="14"/>
        <v>39.25</v>
      </c>
      <c r="J115" s="3">
        <f t="shared" si="14"/>
        <v>40.31</v>
      </c>
      <c r="K115" s="3">
        <f t="shared" si="14"/>
        <v>42.07</v>
      </c>
      <c r="L115" s="3">
        <f t="shared" si="14"/>
        <v>141.57999999999998</v>
      </c>
      <c r="M115" s="3">
        <f t="shared" si="14"/>
        <v>152.59</v>
      </c>
      <c r="N115" s="3">
        <f t="shared" si="14"/>
        <v>1076.8499999999999</v>
      </c>
      <c r="O115" s="3">
        <f t="shared" si="14"/>
        <v>1146.2199999999998</v>
      </c>
      <c r="P115" s="25"/>
    </row>
    <row r="117" spans="1:16" x14ac:dyDescent="0.25">
      <c r="A117" s="41" t="s">
        <v>73</v>
      </c>
    </row>
    <row r="118" spans="1:16" x14ac:dyDescent="0.25">
      <c r="A118" s="41" t="s">
        <v>79</v>
      </c>
    </row>
    <row r="119" spans="1:16" x14ac:dyDescent="0.25">
      <c r="A119" s="91" t="s">
        <v>0</v>
      </c>
      <c r="B119" s="83" t="s">
        <v>8</v>
      </c>
      <c r="C119" s="84"/>
      <c r="D119" s="83" t="s">
        <v>52</v>
      </c>
      <c r="E119" s="84"/>
      <c r="F119" s="87" t="s">
        <v>53</v>
      </c>
      <c r="G119" s="88"/>
      <c r="H119" s="82" t="s">
        <v>1</v>
      </c>
      <c r="I119" s="82"/>
      <c r="J119" s="82"/>
      <c r="K119" s="82"/>
      <c r="L119" s="82"/>
      <c r="M119" s="82"/>
      <c r="N119" s="87" t="s">
        <v>6</v>
      </c>
      <c r="O119" s="88"/>
      <c r="P119" s="92" t="s">
        <v>7</v>
      </c>
    </row>
    <row r="120" spans="1:16" x14ac:dyDescent="0.25">
      <c r="A120" s="91"/>
      <c r="B120" s="85"/>
      <c r="C120" s="86"/>
      <c r="D120" s="85"/>
      <c r="E120" s="86"/>
      <c r="F120" s="89"/>
      <c r="G120" s="90"/>
      <c r="H120" s="82" t="s">
        <v>2</v>
      </c>
      <c r="I120" s="82"/>
      <c r="J120" s="82" t="s">
        <v>3</v>
      </c>
      <c r="K120" s="82"/>
      <c r="L120" s="82" t="s">
        <v>5</v>
      </c>
      <c r="M120" s="82"/>
      <c r="N120" s="89"/>
      <c r="O120" s="90"/>
      <c r="P120" s="93"/>
    </row>
    <row r="121" spans="1:16" ht="30" x14ac:dyDescent="0.25">
      <c r="A121" s="91"/>
      <c r="B121" s="62" t="s">
        <v>4</v>
      </c>
      <c r="C121" s="4" t="s">
        <v>11</v>
      </c>
      <c r="D121" s="3" t="s">
        <v>4</v>
      </c>
      <c r="E121" s="4" t="s">
        <v>11</v>
      </c>
      <c r="F121" s="3" t="s">
        <v>4</v>
      </c>
      <c r="G121" s="4" t="s">
        <v>11</v>
      </c>
      <c r="H121" s="3" t="s">
        <v>4</v>
      </c>
      <c r="I121" s="4" t="s">
        <v>11</v>
      </c>
      <c r="J121" s="3" t="s">
        <v>4</v>
      </c>
      <c r="K121" s="4" t="s">
        <v>11</v>
      </c>
      <c r="L121" s="3" t="s">
        <v>4</v>
      </c>
      <c r="M121" s="4" t="s">
        <v>11</v>
      </c>
      <c r="N121" s="5" t="s">
        <v>4</v>
      </c>
      <c r="O121" s="4" t="s">
        <v>11</v>
      </c>
      <c r="P121" s="94"/>
    </row>
    <row r="122" spans="1:16" x14ac:dyDescent="0.25">
      <c r="A122" s="76" t="s">
        <v>9</v>
      </c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8"/>
    </row>
    <row r="123" spans="1:16" ht="28.5" x14ac:dyDescent="0.25">
      <c r="A123" s="6" t="s">
        <v>42</v>
      </c>
      <c r="B123" s="7">
        <v>150</v>
      </c>
      <c r="C123" s="7">
        <v>200</v>
      </c>
      <c r="D123" s="7"/>
      <c r="E123" s="7"/>
      <c r="F123" s="7"/>
      <c r="G123" s="7"/>
      <c r="H123" s="3">
        <v>8.67</v>
      </c>
      <c r="I123" s="3">
        <v>10.49</v>
      </c>
      <c r="J123" s="3">
        <v>8.15</v>
      </c>
      <c r="K123" s="3">
        <v>8.34</v>
      </c>
      <c r="L123" s="3">
        <v>31.46</v>
      </c>
      <c r="M123" s="3">
        <v>43.54</v>
      </c>
      <c r="N123" s="3">
        <v>239.19</v>
      </c>
      <c r="O123" s="3">
        <v>298.14999999999998</v>
      </c>
      <c r="P123" s="4">
        <v>199</v>
      </c>
    </row>
    <row r="124" spans="1:16" x14ac:dyDescent="0.25">
      <c r="A124" s="6" t="s">
        <v>13</v>
      </c>
      <c r="B124" s="7">
        <v>200</v>
      </c>
      <c r="C124" s="7">
        <v>200</v>
      </c>
      <c r="D124" s="7"/>
      <c r="E124" s="7"/>
      <c r="F124" s="7"/>
      <c r="G124" s="7"/>
      <c r="H124" s="5"/>
      <c r="I124" s="5"/>
      <c r="J124" s="5"/>
      <c r="K124" s="5"/>
      <c r="L124" s="3">
        <v>9.6999999999999993</v>
      </c>
      <c r="M124" s="5">
        <v>9.6999999999999993</v>
      </c>
      <c r="N124" s="5">
        <v>39</v>
      </c>
      <c r="O124" s="5">
        <v>39</v>
      </c>
      <c r="P124" s="5">
        <v>282.11</v>
      </c>
    </row>
    <row r="125" spans="1:16" ht="28.5" x14ac:dyDescent="0.25">
      <c r="A125" s="6" t="s">
        <v>14</v>
      </c>
      <c r="B125" s="7">
        <v>50</v>
      </c>
      <c r="C125" s="7">
        <v>50</v>
      </c>
      <c r="D125" s="7"/>
      <c r="E125" s="7"/>
      <c r="F125" s="7"/>
      <c r="G125" s="7"/>
      <c r="H125" s="57">
        <v>4.05</v>
      </c>
      <c r="I125" s="57">
        <v>4.05</v>
      </c>
      <c r="J125" s="57">
        <v>0.5</v>
      </c>
      <c r="K125" s="57">
        <v>0.5</v>
      </c>
      <c r="L125" s="14">
        <v>24.4</v>
      </c>
      <c r="M125" s="15">
        <v>24.4</v>
      </c>
      <c r="N125" s="57">
        <v>121</v>
      </c>
      <c r="O125" s="57">
        <v>121</v>
      </c>
      <c r="P125" s="57">
        <v>1</v>
      </c>
    </row>
    <row r="126" spans="1:16" x14ac:dyDescent="0.25">
      <c r="A126" s="6" t="s">
        <v>37</v>
      </c>
      <c r="B126" s="7">
        <v>100</v>
      </c>
      <c r="C126" s="7">
        <v>100</v>
      </c>
      <c r="D126" s="7"/>
      <c r="E126" s="7"/>
      <c r="F126" s="7"/>
      <c r="G126" s="7"/>
      <c r="H126" s="3">
        <v>0.4</v>
      </c>
      <c r="I126" s="3">
        <v>0.4</v>
      </c>
      <c r="J126" s="3">
        <v>0.4</v>
      </c>
      <c r="K126" s="3">
        <v>0.4</v>
      </c>
      <c r="L126" s="31">
        <v>9.8000000000000007</v>
      </c>
      <c r="M126" s="3">
        <v>9.8000000000000007</v>
      </c>
      <c r="N126" s="3">
        <v>47</v>
      </c>
      <c r="O126" s="3">
        <v>47</v>
      </c>
      <c r="P126" s="3">
        <v>38</v>
      </c>
    </row>
    <row r="127" spans="1:16" x14ac:dyDescent="0.25">
      <c r="A127" s="16" t="s">
        <v>16</v>
      </c>
      <c r="B127" s="62">
        <f>SUM(B123:B126)</f>
        <v>500</v>
      </c>
      <c r="C127" s="3">
        <f>SUM(C123:C126)</f>
        <v>550</v>
      </c>
      <c r="D127" s="3"/>
      <c r="E127" s="3"/>
      <c r="F127" s="3"/>
      <c r="G127" s="3"/>
      <c r="H127" s="3">
        <f t="shared" ref="H127:O127" si="15">SUM(H123:H126)</f>
        <v>13.12</v>
      </c>
      <c r="I127" s="3">
        <f t="shared" si="15"/>
        <v>14.94</v>
      </c>
      <c r="J127" s="3">
        <f t="shared" si="15"/>
        <v>9.0500000000000007</v>
      </c>
      <c r="K127" s="3">
        <f t="shared" si="15"/>
        <v>9.24</v>
      </c>
      <c r="L127" s="3">
        <f t="shared" si="15"/>
        <v>75.36</v>
      </c>
      <c r="M127" s="3">
        <f t="shared" si="15"/>
        <v>87.439999999999984</v>
      </c>
      <c r="N127" s="3">
        <f t="shared" si="15"/>
        <v>446.19</v>
      </c>
      <c r="O127" s="3">
        <f t="shared" si="15"/>
        <v>505.15</v>
      </c>
      <c r="P127" s="3"/>
    </row>
    <row r="128" spans="1:16" x14ac:dyDescent="0.25">
      <c r="A128" s="76" t="s">
        <v>17</v>
      </c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8"/>
    </row>
    <row r="129" spans="1:16" x14ac:dyDescent="0.25">
      <c r="A129" s="48" t="s">
        <v>70</v>
      </c>
      <c r="B129" s="65">
        <v>100</v>
      </c>
      <c r="C129" s="39">
        <v>100</v>
      </c>
      <c r="D129" s="39"/>
      <c r="E129" s="39"/>
      <c r="F129" s="39"/>
      <c r="G129" s="39"/>
      <c r="H129" s="39">
        <v>1.66</v>
      </c>
      <c r="I129" s="39">
        <v>1.66</v>
      </c>
      <c r="J129" s="39">
        <v>5.18</v>
      </c>
      <c r="K129" s="39">
        <v>5.18</v>
      </c>
      <c r="L129" s="39">
        <v>13.56</v>
      </c>
      <c r="M129" s="39">
        <v>13.56</v>
      </c>
      <c r="N129" s="39">
        <v>102.62</v>
      </c>
      <c r="O129" s="39">
        <v>102.62</v>
      </c>
      <c r="P129" s="39">
        <v>21</v>
      </c>
    </row>
    <row r="130" spans="1:16" ht="28.5" x14ac:dyDescent="0.25">
      <c r="A130" s="6" t="s">
        <v>43</v>
      </c>
      <c r="B130" s="22" t="s">
        <v>27</v>
      </c>
      <c r="C130" s="3" t="s">
        <v>27</v>
      </c>
      <c r="D130" s="3"/>
      <c r="E130" s="3"/>
      <c r="F130" s="3"/>
      <c r="G130" s="3"/>
      <c r="H130" s="3">
        <v>2.79</v>
      </c>
      <c r="I130" s="3">
        <v>2.79</v>
      </c>
      <c r="J130" s="3">
        <v>4.9800000000000004</v>
      </c>
      <c r="K130" s="3">
        <v>4.9800000000000004</v>
      </c>
      <c r="L130" s="3">
        <v>20.23</v>
      </c>
      <c r="M130" s="3">
        <v>20.23</v>
      </c>
      <c r="N130" s="3">
        <v>137.38</v>
      </c>
      <c r="O130" s="3">
        <v>137.38</v>
      </c>
      <c r="P130" s="3">
        <v>176</v>
      </c>
    </row>
    <row r="131" spans="1:16" x14ac:dyDescent="0.25">
      <c r="A131" s="6" t="s">
        <v>44</v>
      </c>
      <c r="B131" s="9">
        <v>180</v>
      </c>
      <c r="C131" s="55">
        <v>200</v>
      </c>
      <c r="D131" s="55"/>
      <c r="E131" s="55"/>
      <c r="F131" s="55"/>
      <c r="G131" s="55"/>
      <c r="H131" s="3">
        <v>7.87</v>
      </c>
      <c r="I131" s="3">
        <v>10.85</v>
      </c>
      <c r="J131" s="3">
        <v>14.85</v>
      </c>
      <c r="K131" s="3">
        <v>22.69</v>
      </c>
      <c r="L131" s="3">
        <v>48.01</v>
      </c>
      <c r="M131" s="3">
        <v>54.05</v>
      </c>
      <c r="N131" s="3">
        <v>355.19</v>
      </c>
      <c r="O131" s="3">
        <v>462.03</v>
      </c>
      <c r="P131" s="59">
        <v>123</v>
      </c>
    </row>
    <row r="132" spans="1:16" x14ac:dyDescent="0.25">
      <c r="A132" s="6" t="s">
        <v>71</v>
      </c>
      <c r="B132" s="10">
        <v>200</v>
      </c>
      <c r="C132" s="60">
        <v>200</v>
      </c>
      <c r="D132" s="60"/>
      <c r="E132" s="60"/>
      <c r="F132" s="60"/>
      <c r="G132" s="60"/>
      <c r="H132" s="5">
        <v>0.16</v>
      </c>
      <c r="I132" s="5">
        <v>0.16</v>
      </c>
      <c r="J132" s="5">
        <v>0.16</v>
      </c>
      <c r="K132" s="5">
        <v>0.16</v>
      </c>
      <c r="L132" s="5">
        <v>18.89</v>
      </c>
      <c r="M132" s="5">
        <v>18.89</v>
      </c>
      <c r="N132" s="5">
        <v>78.650000000000006</v>
      </c>
      <c r="O132" s="5">
        <v>78.650000000000006</v>
      </c>
      <c r="P132" s="5">
        <v>282</v>
      </c>
    </row>
    <row r="133" spans="1:16" ht="28.5" x14ac:dyDescent="0.25">
      <c r="A133" s="23" t="s">
        <v>14</v>
      </c>
      <c r="B133" s="24">
        <v>30</v>
      </c>
      <c r="C133" s="57">
        <v>50</v>
      </c>
      <c r="D133" s="57"/>
      <c r="E133" s="57"/>
      <c r="F133" s="57"/>
      <c r="G133" s="57"/>
      <c r="H133" s="57">
        <v>2.4300000000000002</v>
      </c>
      <c r="I133" s="57">
        <v>4.05</v>
      </c>
      <c r="J133" s="57">
        <v>0.3</v>
      </c>
      <c r="K133" s="57">
        <v>0.5</v>
      </c>
      <c r="L133" s="57">
        <v>14.64</v>
      </c>
      <c r="M133" s="57">
        <v>24.4</v>
      </c>
      <c r="N133" s="57">
        <v>72.599999999999994</v>
      </c>
      <c r="O133" s="57">
        <v>121</v>
      </c>
      <c r="P133" s="4" t="s">
        <v>87</v>
      </c>
    </row>
    <row r="134" spans="1:16" ht="28.5" x14ac:dyDescent="0.25">
      <c r="A134" s="6" t="s">
        <v>21</v>
      </c>
      <c r="B134" s="51">
        <v>40</v>
      </c>
      <c r="C134" s="5">
        <v>40</v>
      </c>
      <c r="D134" s="5"/>
      <c r="E134" s="5"/>
      <c r="F134" s="5"/>
      <c r="G134" s="5"/>
      <c r="H134" s="5">
        <v>0.93</v>
      </c>
      <c r="I134" s="5">
        <v>0.93</v>
      </c>
      <c r="J134" s="5">
        <v>0.3</v>
      </c>
      <c r="K134" s="5">
        <v>0.3</v>
      </c>
      <c r="L134" s="5">
        <v>2.93</v>
      </c>
      <c r="M134" s="5">
        <v>2.93</v>
      </c>
      <c r="N134" s="5">
        <v>17.399999999999999</v>
      </c>
      <c r="O134" s="5">
        <v>17.399999999999999</v>
      </c>
      <c r="P134" s="5">
        <v>2</v>
      </c>
    </row>
    <row r="135" spans="1:16" x14ac:dyDescent="0.25">
      <c r="A135" s="16" t="s">
        <v>22</v>
      </c>
      <c r="B135" s="62" t="s">
        <v>109</v>
      </c>
      <c r="C135" s="3" t="s">
        <v>110</v>
      </c>
      <c r="D135" s="3"/>
      <c r="E135" s="3"/>
      <c r="F135" s="3"/>
      <c r="G135" s="3"/>
      <c r="H135" s="3">
        <f t="shared" ref="H135:O135" si="16">SUM(H129:H134)</f>
        <v>15.84</v>
      </c>
      <c r="I135" s="3">
        <f t="shared" si="16"/>
        <v>20.440000000000001</v>
      </c>
      <c r="J135" s="3">
        <f t="shared" si="16"/>
        <v>25.77</v>
      </c>
      <c r="K135" s="3">
        <f t="shared" si="16"/>
        <v>33.809999999999995</v>
      </c>
      <c r="L135" s="3">
        <f t="shared" si="16"/>
        <v>118.26</v>
      </c>
      <c r="M135" s="3">
        <f t="shared" si="16"/>
        <v>134.06</v>
      </c>
      <c r="N135" s="3">
        <f t="shared" si="16"/>
        <v>763.84</v>
      </c>
      <c r="O135" s="3">
        <f t="shared" si="16"/>
        <v>919.07999999999993</v>
      </c>
      <c r="P135" s="3"/>
    </row>
    <row r="136" spans="1:16" x14ac:dyDescent="0.25">
      <c r="A136" s="79" t="s">
        <v>23</v>
      </c>
      <c r="B136" s="80"/>
      <c r="C136" s="81"/>
      <c r="D136" s="26"/>
      <c r="E136" s="26"/>
      <c r="F136" s="26"/>
      <c r="G136" s="26"/>
      <c r="H136" s="3">
        <f t="shared" ref="H136:O136" si="17">SUM(H127+H135)</f>
        <v>28.96</v>
      </c>
      <c r="I136" s="3">
        <f t="shared" si="17"/>
        <v>35.380000000000003</v>
      </c>
      <c r="J136" s="3">
        <f t="shared" si="17"/>
        <v>34.82</v>
      </c>
      <c r="K136" s="3">
        <f t="shared" si="17"/>
        <v>43.05</v>
      </c>
      <c r="L136" s="3">
        <f t="shared" si="17"/>
        <v>193.62</v>
      </c>
      <c r="M136" s="3">
        <f t="shared" si="17"/>
        <v>221.5</v>
      </c>
      <c r="N136" s="3">
        <f t="shared" si="17"/>
        <v>1210.03</v>
      </c>
      <c r="O136" s="3">
        <f t="shared" si="17"/>
        <v>1424.23</v>
      </c>
      <c r="P136" s="25"/>
    </row>
    <row r="138" spans="1:16" x14ac:dyDescent="0.25">
      <c r="A138" s="41" t="s">
        <v>75</v>
      </c>
    </row>
    <row r="139" spans="1:16" x14ac:dyDescent="0.25">
      <c r="A139" s="41" t="s">
        <v>79</v>
      </c>
    </row>
    <row r="140" spans="1:16" x14ac:dyDescent="0.25">
      <c r="A140" s="91" t="s">
        <v>0</v>
      </c>
      <c r="B140" s="83" t="s">
        <v>8</v>
      </c>
      <c r="C140" s="84"/>
      <c r="D140" s="83" t="s">
        <v>52</v>
      </c>
      <c r="E140" s="84"/>
      <c r="F140" s="87" t="s">
        <v>53</v>
      </c>
      <c r="G140" s="88"/>
      <c r="H140" s="82" t="s">
        <v>1</v>
      </c>
      <c r="I140" s="82"/>
      <c r="J140" s="82"/>
      <c r="K140" s="82"/>
      <c r="L140" s="82"/>
      <c r="M140" s="82"/>
      <c r="N140" s="87" t="s">
        <v>6</v>
      </c>
      <c r="O140" s="88"/>
      <c r="P140" s="92" t="s">
        <v>7</v>
      </c>
    </row>
    <row r="141" spans="1:16" x14ac:dyDescent="0.25">
      <c r="A141" s="91"/>
      <c r="B141" s="85"/>
      <c r="C141" s="86"/>
      <c r="D141" s="85"/>
      <c r="E141" s="86"/>
      <c r="F141" s="89"/>
      <c r="G141" s="90"/>
      <c r="H141" s="82" t="s">
        <v>2</v>
      </c>
      <c r="I141" s="82"/>
      <c r="J141" s="82" t="s">
        <v>3</v>
      </c>
      <c r="K141" s="82"/>
      <c r="L141" s="82" t="s">
        <v>5</v>
      </c>
      <c r="M141" s="82"/>
      <c r="N141" s="89"/>
      <c r="O141" s="90"/>
      <c r="P141" s="93"/>
    </row>
    <row r="142" spans="1:16" ht="30" x14ac:dyDescent="0.25">
      <c r="A142" s="91"/>
      <c r="B142" s="62" t="s">
        <v>4</v>
      </c>
      <c r="C142" s="4" t="s">
        <v>11</v>
      </c>
      <c r="D142" s="3" t="s">
        <v>4</v>
      </c>
      <c r="E142" s="4" t="s">
        <v>11</v>
      </c>
      <c r="F142" s="3" t="s">
        <v>4</v>
      </c>
      <c r="G142" s="4" t="s">
        <v>11</v>
      </c>
      <c r="H142" s="3" t="s">
        <v>4</v>
      </c>
      <c r="I142" s="4" t="s">
        <v>11</v>
      </c>
      <c r="J142" s="3" t="s">
        <v>4</v>
      </c>
      <c r="K142" s="4" t="s">
        <v>11</v>
      </c>
      <c r="L142" s="3" t="s">
        <v>4</v>
      </c>
      <c r="M142" s="4" t="s">
        <v>11</v>
      </c>
      <c r="N142" s="5" t="s">
        <v>4</v>
      </c>
      <c r="O142" s="4" t="s">
        <v>11</v>
      </c>
      <c r="P142" s="94"/>
    </row>
    <row r="143" spans="1:16" x14ac:dyDescent="0.25">
      <c r="A143" s="76" t="s">
        <v>9</v>
      </c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8"/>
    </row>
    <row r="144" spans="1:16" ht="28.5" x14ac:dyDescent="0.25">
      <c r="A144" s="6" t="s">
        <v>55</v>
      </c>
      <c r="B144" s="22" t="s">
        <v>34</v>
      </c>
      <c r="C144" s="7" t="s">
        <v>34</v>
      </c>
      <c r="D144" s="7"/>
      <c r="E144" s="7"/>
      <c r="F144" s="7"/>
      <c r="G144" s="7"/>
      <c r="H144" s="61">
        <v>9.9700000000000006</v>
      </c>
      <c r="I144" s="61">
        <v>9.9700000000000006</v>
      </c>
      <c r="J144" s="61">
        <v>11.9</v>
      </c>
      <c r="K144" s="61">
        <v>11.9</v>
      </c>
      <c r="L144" s="61">
        <v>8.8699999999999992</v>
      </c>
      <c r="M144" s="61">
        <v>8.8699999999999992</v>
      </c>
      <c r="N144" s="61">
        <v>182.53</v>
      </c>
      <c r="O144" s="61">
        <v>182.53</v>
      </c>
      <c r="P144" s="61">
        <v>445.3</v>
      </c>
    </row>
    <row r="145" spans="1:16" x14ac:dyDescent="0.25">
      <c r="A145" s="6" t="s">
        <v>86</v>
      </c>
      <c r="B145" s="7">
        <v>170</v>
      </c>
      <c r="C145" s="30" t="s">
        <v>62</v>
      </c>
      <c r="D145" s="7"/>
      <c r="E145" s="7"/>
      <c r="F145" s="7"/>
      <c r="G145" s="7"/>
      <c r="H145" s="3">
        <v>9.8699999999999992</v>
      </c>
      <c r="I145" s="3">
        <v>12.14</v>
      </c>
      <c r="J145" s="3">
        <v>6.2</v>
      </c>
      <c r="K145" s="3">
        <v>6.79</v>
      </c>
      <c r="L145" s="3">
        <v>44.6</v>
      </c>
      <c r="M145" s="3">
        <v>54.88</v>
      </c>
      <c r="N145" s="3">
        <v>273.29000000000002</v>
      </c>
      <c r="O145" s="3">
        <v>328.73</v>
      </c>
      <c r="P145" s="4">
        <v>167</v>
      </c>
    </row>
    <row r="146" spans="1:16" x14ac:dyDescent="0.25">
      <c r="A146" s="6" t="s">
        <v>20</v>
      </c>
      <c r="B146" s="7">
        <v>200</v>
      </c>
      <c r="C146" s="62">
        <v>200</v>
      </c>
      <c r="D146" s="55"/>
      <c r="E146" s="55"/>
      <c r="F146" s="55"/>
      <c r="G146" s="55"/>
      <c r="H146" s="55"/>
      <c r="I146" s="55"/>
      <c r="J146" s="55"/>
      <c r="K146" s="55"/>
      <c r="L146" s="55">
        <v>9.98</v>
      </c>
      <c r="M146" s="55">
        <v>9.98</v>
      </c>
      <c r="N146" s="42">
        <v>39.92</v>
      </c>
      <c r="O146" s="55">
        <v>39.92</v>
      </c>
      <c r="P146" s="55">
        <v>258</v>
      </c>
    </row>
    <row r="147" spans="1:16" ht="28.5" x14ac:dyDescent="0.25">
      <c r="A147" s="6" t="s">
        <v>14</v>
      </c>
      <c r="B147" s="7">
        <v>50</v>
      </c>
      <c r="C147" s="43">
        <v>50</v>
      </c>
      <c r="D147" s="7"/>
      <c r="E147" s="7"/>
      <c r="F147" s="7"/>
      <c r="G147" s="7"/>
      <c r="H147" s="57">
        <v>4.05</v>
      </c>
      <c r="I147" s="57">
        <v>4.05</v>
      </c>
      <c r="J147" s="57">
        <v>0.5</v>
      </c>
      <c r="K147" s="57">
        <v>0.5</v>
      </c>
      <c r="L147" s="14">
        <v>24.4</v>
      </c>
      <c r="M147" s="15">
        <v>24.4</v>
      </c>
      <c r="N147" s="57">
        <v>121</v>
      </c>
      <c r="O147" s="57">
        <v>121</v>
      </c>
      <c r="P147" s="57">
        <v>1</v>
      </c>
    </row>
    <row r="148" spans="1:16" x14ac:dyDescent="0.25">
      <c r="A148" s="16" t="s">
        <v>16</v>
      </c>
      <c r="B148" s="62" t="s">
        <v>111</v>
      </c>
      <c r="C148" s="3" t="s">
        <v>112</v>
      </c>
      <c r="D148" s="3"/>
      <c r="E148" s="3"/>
      <c r="F148" s="3"/>
      <c r="G148" s="3"/>
      <c r="H148" s="3">
        <f t="shared" ref="H148:O148" si="18">SUM(H144:H147)</f>
        <v>23.89</v>
      </c>
      <c r="I148" s="3">
        <f t="shared" si="18"/>
        <v>26.16</v>
      </c>
      <c r="J148" s="3">
        <f t="shared" si="18"/>
        <v>18.600000000000001</v>
      </c>
      <c r="K148" s="3">
        <f t="shared" si="18"/>
        <v>19.190000000000001</v>
      </c>
      <c r="L148" s="3">
        <f t="shared" si="18"/>
        <v>87.85</v>
      </c>
      <c r="M148" s="3">
        <f t="shared" si="18"/>
        <v>98.13</v>
      </c>
      <c r="N148" s="3">
        <f t="shared" si="18"/>
        <v>616.74</v>
      </c>
      <c r="O148" s="3">
        <f t="shared" si="18"/>
        <v>672.18</v>
      </c>
      <c r="P148" s="3"/>
    </row>
    <row r="149" spans="1:16" x14ac:dyDescent="0.25">
      <c r="A149" s="76" t="s">
        <v>17</v>
      </c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8"/>
    </row>
    <row r="150" spans="1:16" ht="28.5" x14ac:dyDescent="0.25">
      <c r="A150" s="6" t="s">
        <v>29</v>
      </c>
      <c r="B150" s="22">
        <v>50</v>
      </c>
      <c r="C150" s="7">
        <v>50</v>
      </c>
      <c r="D150" s="7"/>
      <c r="E150" s="7"/>
      <c r="F150" s="7"/>
      <c r="G150" s="7"/>
      <c r="H150" s="55">
        <v>0.7</v>
      </c>
      <c r="I150" s="55">
        <v>0.7</v>
      </c>
      <c r="J150" s="55">
        <v>3.05</v>
      </c>
      <c r="K150" s="55">
        <v>3.05</v>
      </c>
      <c r="L150" s="55">
        <v>3.75</v>
      </c>
      <c r="M150" s="55">
        <v>3.75</v>
      </c>
      <c r="N150" s="55">
        <v>45.99</v>
      </c>
      <c r="O150" s="55">
        <v>45.99</v>
      </c>
      <c r="P150" s="4">
        <v>649.07000000000005</v>
      </c>
    </row>
    <row r="151" spans="1:16" x14ac:dyDescent="0.25">
      <c r="A151" s="6" t="s">
        <v>45</v>
      </c>
      <c r="B151" s="22">
        <v>200</v>
      </c>
      <c r="C151" s="3">
        <v>250</v>
      </c>
      <c r="D151" s="3"/>
      <c r="E151" s="3"/>
      <c r="F151" s="3"/>
      <c r="G151" s="3"/>
      <c r="H151" s="3">
        <v>2.2200000000000002</v>
      </c>
      <c r="I151" s="3">
        <v>2.76</v>
      </c>
      <c r="J151" s="3">
        <v>4.2300000000000004</v>
      </c>
      <c r="K151" s="3">
        <v>5.29</v>
      </c>
      <c r="L151" s="3">
        <v>12.49</v>
      </c>
      <c r="M151" s="3">
        <v>15.61</v>
      </c>
      <c r="N151" s="3">
        <v>97.08</v>
      </c>
      <c r="O151" s="3">
        <v>121.09</v>
      </c>
      <c r="P151" s="50" t="s">
        <v>56</v>
      </c>
    </row>
    <row r="152" spans="1:16" x14ac:dyDescent="0.25">
      <c r="A152" s="6" t="s">
        <v>46</v>
      </c>
      <c r="B152" s="22">
        <v>180</v>
      </c>
      <c r="C152" s="8">
        <v>180</v>
      </c>
      <c r="D152" s="3"/>
      <c r="E152" s="3"/>
      <c r="F152" s="3"/>
      <c r="G152" s="3"/>
      <c r="H152" s="3">
        <v>15.05</v>
      </c>
      <c r="I152" s="3">
        <v>15.05</v>
      </c>
      <c r="J152" s="3">
        <v>14.4</v>
      </c>
      <c r="K152" s="3">
        <v>14.4</v>
      </c>
      <c r="L152" s="3">
        <v>15.54</v>
      </c>
      <c r="M152" s="3">
        <v>15.54</v>
      </c>
      <c r="N152" s="3">
        <v>249.51</v>
      </c>
      <c r="O152" s="3">
        <v>249.51</v>
      </c>
      <c r="P152" s="44">
        <v>98</v>
      </c>
    </row>
    <row r="153" spans="1:16" x14ac:dyDescent="0.25">
      <c r="A153" s="6" t="s">
        <v>20</v>
      </c>
      <c r="B153" s="22">
        <v>200</v>
      </c>
      <c r="C153" s="55">
        <v>200</v>
      </c>
      <c r="D153" s="55"/>
      <c r="E153" s="55"/>
      <c r="F153" s="55"/>
      <c r="G153" s="55"/>
      <c r="H153" s="55"/>
      <c r="I153" s="55"/>
      <c r="J153" s="55"/>
      <c r="K153" s="55"/>
      <c r="L153" s="55">
        <v>9.98</v>
      </c>
      <c r="M153" s="55">
        <v>9.98</v>
      </c>
      <c r="N153" s="42">
        <v>39.92</v>
      </c>
      <c r="O153" s="55">
        <v>39.92</v>
      </c>
      <c r="P153" s="55">
        <v>258</v>
      </c>
    </row>
    <row r="154" spans="1:16" ht="28.5" x14ac:dyDescent="0.25">
      <c r="A154" s="23" t="s">
        <v>14</v>
      </c>
      <c r="B154" s="24">
        <v>30</v>
      </c>
      <c r="C154" s="57">
        <v>50</v>
      </c>
      <c r="D154" s="57"/>
      <c r="E154" s="57"/>
      <c r="F154" s="57"/>
      <c r="G154" s="57"/>
      <c r="H154" s="57">
        <v>2.4300000000000002</v>
      </c>
      <c r="I154" s="57">
        <v>4.05</v>
      </c>
      <c r="J154" s="57">
        <v>0.3</v>
      </c>
      <c r="K154" s="57">
        <v>0.5</v>
      </c>
      <c r="L154" s="57">
        <v>14.64</v>
      </c>
      <c r="M154" s="57">
        <v>24.4</v>
      </c>
      <c r="N154" s="57">
        <v>72.599999999999994</v>
      </c>
      <c r="O154" s="57">
        <v>121</v>
      </c>
      <c r="P154" s="4" t="s">
        <v>87</v>
      </c>
    </row>
    <row r="155" spans="1:16" ht="28.5" x14ac:dyDescent="0.25">
      <c r="A155" s="6" t="s">
        <v>21</v>
      </c>
      <c r="B155" s="51">
        <v>40</v>
      </c>
      <c r="C155" s="5">
        <v>40</v>
      </c>
      <c r="D155" s="5"/>
      <c r="E155" s="5"/>
      <c r="F155" s="5"/>
      <c r="G155" s="5"/>
      <c r="H155" s="5">
        <v>0.93</v>
      </c>
      <c r="I155" s="5">
        <v>0.93</v>
      </c>
      <c r="J155" s="5">
        <v>0.3</v>
      </c>
      <c r="K155" s="5">
        <v>0.3</v>
      </c>
      <c r="L155" s="5">
        <v>2.93</v>
      </c>
      <c r="M155" s="5">
        <v>2.93</v>
      </c>
      <c r="N155" s="5">
        <v>17.399999999999999</v>
      </c>
      <c r="O155" s="5">
        <v>17.399999999999999</v>
      </c>
      <c r="P155" s="5">
        <v>2</v>
      </c>
    </row>
    <row r="156" spans="1:16" x14ac:dyDescent="0.25">
      <c r="A156" s="16" t="s">
        <v>22</v>
      </c>
      <c r="B156" s="62">
        <f>SUM(B150:B155)</f>
        <v>700</v>
      </c>
      <c r="C156" s="3">
        <f>SUM(C150:C155)</f>
        <v>770</v>
      </c>
      <c r="D156" s="3"/>
      <c r="E156" s="3"/>
      <c r="F156" s="3"/>
      <c r="G156" s="3"/>
      <c r="H156" s="3">
        <f t="shared" ref="H156:O156" si="19">SUM(H150:H155)</f>
        <v>21.33</v>
      </c>
      <c r="I156" s="3">
        <f t="shared" si="19"/>
        <v>23.490000000000002</v>
      </c>
      <c r="J156" s="3">
        <f t="shared" si="19"/>
        <v>22.28</v>
      </c>
      <c r="K156" s="3">
        <f t="shared" si="19"/>
        <v>23.540000000000003</v>
      </c>
      <c r="L156" s="3">
        <f t="shared" si="19"/>
        <v>59.330000000000005</v>
      </c>
      <c r="M156" s="3">
        <f t="shared" si="19"/>
        <v>72.210000000000008</v>
      </c>
      <c r="N156" s="3">
        <f t="shared" si="19"/>
        <v>522.5</v>
      </c>
      <c r="O156" s="3">
        <f t="shared" si="19"/>
        <v>594.91</v>
      </c>
      <c r="P156" s="3"/>
    </row>
    <row r="157" spans="1:16" x14ac:dyDescent="0.25">
      <c r="A157" s="79" t="s">
        <v>23</v>
      </c>
      <c r="B157" s="80"/>
      <c r="C157" s="81"/>
      <c r="D157" s="26"/>
      <c r="E157" s="26"/>
      <c r="F157" s="26"/>
      <c r="G157" s="26"/>
      <c r="H157" s="3">
        <f t="shared" ref="H157:O157" si="20">SUM(H148+H156)</f>
        <v>45.22</v>
      </c>
      <c r="I157" s="3">
        <f t="shared" si="20"/>
        <v>49.650000000000006</v>
      </c>
      <c r="J157" s="3">
        <f t="shared" si="20"/>
        <v>40.880000000000003</v>
      </c>
      <c r="K157" s="3">
        <f t="shared" si="20"/>
        <v>42.730000000000004</v>
      </c>
      <c r="L157" s="3">
        <f t="shared" si="20"/>
        <v>147.18</v>
      </c>
      <c r="M157" s="3">
        <f t="shared" si="20"/>
        <v>170.34</v>
      </c>
      <c r="N157" s="3">
        <f t="shared" si="20"/>
        <v>1139.24</v>
      </c>
      <c r="O157" s="3">
        <f t="shared" si="20"/>
        <v>1267.0899999999999</v>
      </c>
      <c r="P157" s="25"/>
    </row>
    <row r="159" spans="1:16" x14ac:dyDescent="0.25">
      <c r="A159" s="41" t="s">
        <v>76</v>
      </c>
    </row>
    <row r="160" spans="1:16" x14ac:dyDescent="0.25">
      <c r="A160" s="41" t="s">
        <v>79</v>
      </c>
    </row>
    <row r="161" spans="1:16" x14ac:dyDescent="0.25">
      <c r="A161" s="91" t="s">
        <v>0</v>
      </c>
      <c r="B161" s="83" t="s">
        <v>8</v>
      </c>
      <c r="C161" s="84"/>
      <c r="D161" s="83" t="s">
        <v>52</v>
      </c>
      <c r="E161" s="84"/>
      <c r="F161" s="87" t="s">
        <v>53</v>
      </c>
      <c r="G161" s="88"/>
      <c r="H161" s="82" t="s">
        <v>1</v>
      </c>
      <c r="I161" s="82"/>
      <c r="J161" s="82"/>
      <c r="K161" s="82"/>
      <c r="L161" s="82"/>
      <c r="M161" s="82"/>
      <c r="N161" s="87" t="s">
        <v>6</v>
      </c>
      <c r="O161" s="88"/>
      <c r="P161" s="92" t="s">
        <v>7</v>
      </c>
    </row>
    <row r="162" spans="1:16" x14ac:dyDescent="0.25">
      <c r="A162" s="91"/>
      <c r="B162" s="85"/>
      <c r="C162" s="86"/>
      <c r="D162" s="85"/>
      <c r="E162" s="86"/>
      <c r="F162" s="89"/>
      <c r="G162" s="90"/>
      <c r="H162" s="82" t="s">
        <v>2</v>
      </c>
      <c r="I162" s="82"/>
      <c r="J162" s="82" t="s">
        <v>3</v>
      </c>
      <c r="K162" s="82"/>
      <c r="L162" s="82" t="s">
        <v>5</v>
      </c>
      <c r="M162" s="82"/>
      <c r="N162" s="89"/>
      <c r="O162" s="90"/>
      <c r="P162" s="93"/>
    </row>
    <row r="163" spans="1:16" ht="30" x14ac:dyDescent="0.25">
      <c r="A163" s="91"/>
      <c r="B163" s="62" t="s">
        <v>4</v>
      </c>
      <c r="C163" s="4" t="s">
        <v>11</v>
      </c>
      <c r="D163" s="3" t="s">
        <v>4</v>
      </c>
      <c r="E163" s="4" t="s">
        <v>11</v>
      </c>
      <c r="F163" s="3" t="s">
        <v>4</v>
      </c>
      <c r="G163" s="4" t="s">
        <v>11</v>
      </c>
      <c r="H163" s="3" t="s">
        <v>4</v>
      </c>
      <c r="I163" s="4" t="s">
        <v>11</v>
      </c>
      <c r="J163" s="3" t="s">
        <v>4</v>
      </c>
      <c r="K163" s="4" t="s">
        <v>11</v>
      </c>
      <c r="L163" s="3" t="s">
        <v>4</v>
      </c>
      <c r="M163" s="4" t="s">
        <v>11</v>
      </c>
      <c r="N163" s="5" t="s">
        <v>4</v>
      </c>
      <c r="O163" s="4" t="s">
        <v>11</v>
      </c>
      <c r="P163" s="94"/>
    </row>
    <row r="164" spans="1:16" x14ac:dyDescent="0.25">
      <c r="A164" s="76" t="s">
        <v>9</v>
      </c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8"/>
    </row>
    <row r="165" spans="1:16" x14ac:dyDescent="0.25">
      <c r="A165" s="6" t="s">
        <v>44</v>
      </c>
      <c r="B165" s="9">
        <v>180</v>
      </c>
      <c r="C165" s="55">
        <v>200</v>
      </c>
      <c r="D165" s="55"/>
      <c r="E165" s="55"/>
      <c r="F165" s="55"/>
      <c r="G165" s="55"/>
      <c r="H165" s="55">
        <v>7.87</v>
      </c>
      <c r="I165" s="55">
        <v>10.85</v>
      </c>
      <c r="J165" s="55">
        <v>14.85</v>
      </c>
      <c r="K165" s="55">
        <v>22.69</v>
      </c>
      <c r="L165" s="55">
        <v>48.01</v>
      </c>
      <c r="M165" s="55">
        <v>54.05</v>
      </c>
      <c r="N165" s="55">
        <v>355.19</v>
      </c>
      <c r="O165" s="55">
        <v>462.03</v>
      </c>
      <c r="P165" s="59">
        <v>123</v>
      </c>
    </row>
    <row r="166" spans="1:16" x14ac:dyDescent="0.25">
      <c r="A166" s="33" t="s">
        <v>60</v>
      </c>
      <c r="B166" s="63">
        <v>200</v>
      </c>
      <c r="C166" s="34">
        <v>200</v>
      </c>
      <c r="D166" s="34"/>
      <c r="E166" s="34"/>
      <c r="F166" s="34"/>
      <c r="G166" s="34"/>
      <c r="H166" s="34"/>
      <c r="I166" s="34"/>
      <c r="J166" s="34"/>
      <c r="K166" s="34"/>
      <c r="L166" s="34">
        <v>18.600000000000001</v>
      </c>
      <c r="M166" s="34">
        <v>18.600000000000001</v>
      </c>
      <c r="N166" s="34">
        <v>74</v>
      </c>
      <c r="O166" s="35">
        <v>74</v>
      </c>
      <c r="P166" s="36">
        <v>288</v>
      </c>
    </row>
    <row r="167" spans="1:16" ht="28.5" x14ac:dyDescent="0.25">
      <c r="A167" s="6" t="s">
        <v>14</v>
      </c>
      <c r="B167" s="12">
        <v>50</v>
      </c>
      <c r="C167" s="13">
        <v>50</v>
      </c>
      <c r="D167" s="7"/>
      <c r="E167" s="7"/>
      <c r="F167" s="7"/>
      <c r="G167" s="7"/>
      <c r="H167" s="57">
        <v>4.05</v>
      </c>
      <c r="I167" s="57">
        <v>4.05</v>
      </c>
      <c r="J167" s="57">
        <v>0.5</v>
      </c>
      <c r="K167" s="57">
        <v>0.5</v>
      </c>
      <c r="L167" s="14">
        <v>24.4</v>
      </c>
      <c r="M167" s="15">
        <v>24.4</v>
      </c>
      <c r="N167" s="57">
        <v>121</v>
      </c>
      <c r="O167" s="57">
        <v>121</v>
      </c>
      <c r="P167" s="57">
        <v>1</v>
      </c>
    </row>
    <row r="168" spans="1:16" x14ac:dyDescent="0.25">
      <c r="A168" s="6" t="s">
        <v>85</v>
      </c>
      <c r="B168" s="21">
        <v>100</v>
      </c>
      <c r="C168" s="7">
        <v>100</v>
      </c>
      <c r="D168" s="7"/>
      <c r="E168" s="7"/>
      <c r="F168" s="7"/>
      <c r="G168" s="7"/>
      <c r="H168" s="3">
        <v>3.2</v>
      </c>
      <c r="I168" s="3">
        <v>3.2</v>
      </c>
      <c r="J168" s="3">
        <v>2.5</v>
      </c>
      <c r="K168" s="3">
        <v>2.5</v>
      </c>
      <c r="L168" s="52">
        <v>4.8899999999999997</v>
      </c>
      <c r="M168" s="3">
        <v>4.8899999999999997</v>
      </c>
      <c r="N168" s="3">
        <v>51.78</v>
      </c>
      <c r="O168" s="3">
        <v>51.78</v>
      </c>
      <c r="P168" s="3">
        <v>476</v>
      </c>
    </row>
    <row r="169" spans="1:16" x14ac:dyDescent="0.25">
      <c r="A169" s="16" t="s">
        <v>16</v>
      </c>
      <c r="B169" s="62">
        <f>SUM(B165:B168)</f>
        <v>530</v>
      </c>
      <c r="C169" s="3">
        <f>SUM(C165:C168)</f>
        <v>550</v>
      </c>
      <c r="D169" s="3"/>
      <c r="E169" s="3"/>
      <c r="F169" s="3"/>
      <c r="G169" s="3"/>
      <c r="H169" s="3">
        <f t="shared" ref="H169:O169" si="21">SUM(H165:H168)</f>
        <v>15.120000000000001</v>
      </c>
      <c r="I169" s="3">
        <f t="shared" si="21"/>
        <v>18.099999999999998</v>
      </c>
      <c r="J169" s="3">
        <f t="shared" si="21"/>
        <v>17.850000000000001</v>
      </c>
      <c r="K169" s="3">
        <f t="shared" si="21"/>
        <v>25.69</v>
      </c>
      <c r="L169" s="3">
        <f t="shared" si="21"/>
        <v>95.899999999999991</v>
      </c>
      <c r="M169" s="3">
        <f t="shared" si="21"/>
        <v>101.94000000000001</v>
      </c>
      <c r="N169" s="3">
        <f t="shared" si="21"/>
        <v>601.97</v>
      </c>
      <c r="O169" s="3">
        <f t="shared" si="21"/>
        <v>708.81</v>
      </c>
      <c r="P169" s="3"/>
    </row>
    <row r="170" spans="1:16" x14ac:dyDescent="0.25">
      <c r="A170" s="76" t="s">
        <v>17</v>
      </c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8"/>
    </row>
    <row r="171" spans="1:16" ht="28.5" x14ac:dyDescent="0.25">
      <c r="A171" s="6" t="s">
        <v>64</v>
      </c>
      <c r="B171" s="22">
        <v>60</v>
      </c>
      <c r="C171" s="55">
        <v>60</v>
      </c>
      <c r="D171" s="55"/>
      <c r="E171" s="55"/>
      <c r="F171" s="55"/>
      <c r="G171" s="55"/>
      <c r="H171" s="55">
        <v>0.99</v>
      </c>
      <c r="I171" s="55">
        <v>0.99</v>
      </c>
      <c r="J171" s="55">
        <v>5</v>
      </c>
      <c r="K171" s="55">
        <v>5</v>
      </c>
      <c r="L171" s="55">
        <v>5.94</v>
      </c>
      <c r="M171" s="55">
        <v>5.94</v>
      </c>
      <c r="N171" s="55">
        <v>71.900000000000006</v>
      </c>
      <c r="O171" s="55">
        <v>71.900000000000006</v>
      </c>
      <c r="P171" s="4">
        <v>66</v>
      </c>
    </row>
    <row r="172" spans="1:16" x14ac:dyDescent="0.25">
      <c r="A172" s="6" t="s">
        <v>18</v>
      </c>
      <c r="B172" s="12" t="s">
        <v>24</v>
      </c>
      <c r="C172" s="18" t="s">
        <v>27</v>
      </c>
      <c r="D172" s="18"/>
      <c r="E172" s="18"/>
      <c r="F172" s="18"/>
      <c r="G172" s="18"/>
      <c r="H172" s="18">
        <v>1.68</v>
      </c>
      <c r="I172" s="18">
        <v>2.15</v>
      </c>
      <c r="J172" s="18">
        <v>4.8600000000000003</v>
      </c>
      <c r="K172" s="18">
        <v>6.7</v>
      </c>
      <c r="L172" s="18">
        <v>7.2</v>
      </c>
      <c r="M172" s="18">
        <v>8.93</v>
      </c>
      <c r="N172" s="18">
        <v>80.73</v>
      </c>
      <c r="O172" s="18">
        <v>100.15</v>
      </c>
      <c r="P172" s="56">
        <v>52</v>
      </c>
    </row>
    <row r="173" spans="1:16" x14ac:dyDescent="0.25">
      <c r="A173" s="6" t="s">
        <v>47</v>
      </c>
      <c r="B173" s="51" t="s">
        <v>25</v>
      </c>
      <c r="C173" s="8" t="s">
        <v>25</v>
      </c>
      <c r="D173" s="55"/>
      <c r="E173" s="55"/>
      <c r="F173" s="55"/>
      <c r="G173" s="55"/>
      <c r="H173" s="55">
        <v>14.54</v>
      </c>
      <c r="I173" s="55">
        <v>14.54</v>
      </c>
      <c r="J173" s="55">
        <v>15.16</v>
      </c>
      <c r="K173" s="55">
        <v>15.16</v>
      </c>
      <c r="L173" s="55">
        <v>4.0599999999999996</v>
      </c>
      <c r="M173" s="55">
        <v>4.0599999999999996</v>
      </c>
      <c r="N173" s="55">
        <v>210.55</v>
      </c>
      <c r="O173" s="55">
        <v>210.55</v>
      </c>
      <c r="P173" s="44">
        <v>93</v>
      </c>
    </row>
    <row r="174" spans="1:16" ht="28.5" x14ac:dyDescent="0.25">
      <c r="A174" s="6" t="s">
        <v>19</v>
      </c>
      <c r="B174" s="22" t="s">
        <v>26</v>
      </c>
      <c r="C174" s="55" t="s">
        <v>28</v>
      </c>
      <c r="D174" s="55"/>
      <c r="E174" s="55"/>
      <c r="F174" s="55"/>
      <c r="G174" s="55"/>
      <c r="H174" s="55">
        <v>5.55</v>
      </c>
      <c r="I174" s="55">
        <v>6.65</v>
      </c>
      <c r="J174" s="55">
        <v>4.21</v>
      </c>
      <c r="K174" s="55">
        <v>4.32</v>
      </c>
      <c r="L174" s="55">
        <v>36.64</v>
      </c>
      <c r="M174" s="55">
        <v>43.95</v>
      </c>
      <c r="N174" s="55">
        <v>211.66</v>
      </c>
      <c r="O174" s="55">
        <v>247.38</v>
      </c>
      <c r="P174" s="4">
        <v>197</v>
      </c>
    </row>
    <row r="175" spans="1:16" x14ac:dyDescent="0.25">
      <c r="A175" s="6" t="s">
        <v>20</v>
      </c>
      <c r="B175" s="22">
        <v>200</v>
      </c>
      <c r="C175" s="55">
        <v>200</v>
      </c>
      <c r="D175" s="55"/>
      <c r="E175" s="55"/>
      <c r="F175" s="55"/>
      <c r="G175" s="55"/>
      <c r="H175" s="55"/>
      <c r="I175" s="55"/>
      <c r="J175" s="55"/>
      <c r="K175" s="55"/>
      <c r="L175" s="55">
        <v>9.98</v>
      </c>
      <c r="M175" s="55">
        <v>9.98</v>
      </c>
      <c r="N175" s="42">
        <v>39.92</v>
      </c>
      <c r="O175" s="55">
        <v>39.92</v>
      </c>
      <c r="P175" s="55">
        <v>258</v>
      </c>
    </row>
    <row r="176" spans="1:16" ht="28.5" x14ac:dyDescent="0.25">
      <c r="A176" s="6" t="s">
        <v>14</v>
      </c>
      <c r="B176" s="9">
        <v>30</v>
      </c>
      <c r="C176" s="43">
        <v>30</v>
      </c>
      <c r="D176" s="7"/>
      <c r="E176" s="7"/>
      <c r="F176" s="7"/>
      <c r="G176" s="7"/>
      <c r="H176" s="57">
        <v>2.4300000000000002</v>
      </c>
      <c r="I176" s="57">
        <v>2.4300000000000002</v>
      </c>
      <c r="J176" s="57">
        <v>0.3</v>
      </c>
      <c r="K176" s="57">
        <v>0.3</v>
      </c>
      <c r="L176" s="57">
        <v>14.64</v>
      </c>
      <c r="M176" s="57">
        <v>14.64</v>
      </c>
      <c r="N176" s="57">
        <v>72.599999999999994</v>
      </c>
      <c r="O176" s="57">
        <v>72.599999999999994</v>
      </c>
      <c r="P176" s="4">
        <v>1</v>
      </c>
    </row>
    <row r="177" spans="1:16" ht="28.5" x14ac:dyDescent="0.25">
      <c r="A177" s="6" t="s">
        <v>21</v>
      </c>
      <c r="B177" s="51">
        <v>40</v>
      </c>
      <c r="C177" s="5">
        <v>40</v>
      </c>
      <c r="D177" s="5"/>
      <c r="E177" s="5"/>
      <c r="F177" s="5"/>
      <c r="G177" s="5"/>
      <c r="H177" s="5">
        <v>0.93</v>
      </c>
      <c r="I177" s="5">
        <v>0.93</v>
      </c>
      <c r="J177" s="5">
        <v>0.3</v>
      </c>
      <c r="K177" s="5">
        <v>0.3</v>
      </c>
      <c r="L177" s="5">
        <v>2.93</v>
      </c>
      <c r="M177" s="5">
        <v>2.93</v>
      </c>
      <c r="N177" s="5">
        <v>17.399999999999999</v>
      </c>
      <c r="O177" s="5">
        <v>17.399999999999999</v>
      </c>
      <c r="P177" s="5">
        <v>2</v>
      </c>
    </row>
    <row r="178" spans="1:16" x14ac:dyDescent="0.25">
      <c r="A178" s="16" t="s">
        <v>22</v>
      </c>
      <c r="B178" s="62" t="s">
        <v>99</v>
      </c>
      <c r="C178" s="3" t="s">
        <v>113</v>
      </c>
      <c r="D178" s="3"/>
      <c r="E178" s="3"/>
      <c r="F178" s="3"/>
      <c r="G178" s="3"/>
      <c r="H178" s="3">
        <f t="shared" ref="H178:O178" si="22">SUM(H171:H177)</f>
        <v>26.12</v>
      </c>
      <c r="I178" s="3">
        <f t="shared" si="22"/>
        <v>27.689999999999998</v>
      </c>
      <c r="J178" s="3">
        <f t="shared" si="22"/>
        <v>29.830000000000002</v>
      </c>
      <c r="K178" s="3">
        <f t="shared" si="22"/>
        <v>31.78</v>
      </c>
      <c r="L178" s="3">
        <f t="shared" si="22"/>
        <v>81.390000000000015</v>
      </c>
      <c r="M178" s="3">
        <f t="shared" si="22"/>
        <v>90.43</v>
      </c>
      <c r="N178" s="3">
        <f t="shared" si="22"/>
        <v>704.76</v>
      </c>
      <c r="O178" s="3">
        <f t="shared" si="22"/>
        <v>759.9</v>
      </c>
      <c r="P178" s="3"/>
    </row>
    <row r="179" spans="1:16" x14ac:dyDescent="0.25">
      <c r="A179" s="79" t="s">
        <v>23</v>
      </c>
      <c r="B179" s="80"/>
      <c r="C179" s="81"/>
      <c r="D179" s="26"/>
      <c r="E179" s="26"/>
      <c r="F179" s="26"/>
      <c r="G179" s="26"/>
      <c r="H179" s="3">
        <f t="shared" ref="H179:O179" si="23">SUM(H169+H178)</f>
        <v>41.24</v>
      </c>
      <c r="I179" s="3">
        <f t="shared" si="23"/>
        <v>45.789999999999992</v>
      </c>
      <c r="J179" s="3">
        <f t="shared" si="23"/>
        <v>47.680000000000007</v>
      </c>
      <c r="K179" s="3">
        <f t="shared" si="23"/>
        <v>57.47</v>
      </c>
      <c r="L179" s="3">
        <f t="shared" si="23"/>
        <v>177.29000000000002</v>
      </c>
      <c r="M179" s="3">
        <f t="shared" si="23"/>
        <v>192.37</v>
      </c>
      <c r="N179" s="3">
        <f t="shared" si="23"/>
        <v>1306.73</v>
      </c>
      <c r="O179" s="3">
        <f t="shared" si="23"/>
        <v>1468.71</v>
      </c>
      <c r="P179" s="25"/>
    </row>
    <row r="181" spans="1:16" x14ac:dyDescent="0.25">
      <c r="A181" s="41" t="s">
        <v>77</v>
      </c>
    </row>
    <row r="182" spans="1:16" x14ac:dyDescent="0.25">
      <c r="A182" s="41" t="s">
        <v>79</v>
      </c>
    </row>
    <row r="183" spans="1:16" x14ac:dyDescent="0.25">
      <c r="A183" s="91" t="s">
        <v>0</v>
      </c>
      <c r="B183" s="83" t="s">
        <v>8</v>
      </c>
      <c r="C183" s="84"/>
      <c r="D183" s="83" t="s">
        <v>52</v>
      </c>
      <c r="E183" s="84"/>
      <c r="F183" s="87" t="s">
        <v>53</v>
      </c>
      <c r="G183" s="88"/>
      <c r="H183" s="82" t="s">
        <v>1</v>
      </c>
      <c r="I183" s="82"/>
      <c r="J183" s="82"/>
      <c r="K183" s="82"/>
      <c r="L183" s="82"/>
      <c r="M183" s="82"/>
      <c r="N183" s="87" t="s">
        <v>6</v>
      </c>
      <c r="O183" s="88"/>
      <c r="P183" s="92" t="s">
        <v>7</v>
      </c>
    </row>
    <row r="184" spans="1:16" x14ac:dyDescent="0.25">
      <c r="A184" s="91"/>
      <c r="B184" s="85"/>
      <c r="C184" s="86"/>
      <c r="D184" s="85"/>
      <c r="E184" s="86"/>
      <c r="F184" s="89"/>
      <c r="G184" s="90"/>
      <c r="H184" s="82" t="s">
        <v>2</v>
      </c>
      <c r="I184" s="82"/>
      <c r="J184" s="82" t="s">
        <v>3</v>
      </c>
      <c r="K184" s="82"/>
      <c r="L184" s="82" t="s">
        <v>5</v>
      </c>
      <c r="M184" s="82"/>
      <c r="N184" s="89"/>
      <c r="O184" s="90"/>
      <c r="P184" s="93"/>
    </row>
    <row r="185" spans="1:16" ht="30" x14ac:dyDescent="0.25">
      <c r="A185" s="91"/>
      <c r="B185" s="62" t="s">
        <v>4</v>
      </c>
      <c r="C185" s="4" t="s">
        <v>11</v>
      </c>
      <c r="D185" s="3" t="s">
        <v>4</v>
      </c>
      <c r="E185" s="4" t="s">
        <v>11</v>
      </c>
      <c r="F185" s="3" t="s">
        <v>4</v>
      </c>
      <c r="G185" s="4" t="s">
        <v>11</v>
      </c>
      <c r="H185" s="3" t="s">
        <v>4</v>
      </c>
      <c r="I185" s="4" t="s">
        <v>11</v>
      </c>
      <c r="J185" s="3" t="s">
        <v>4</v>
      </c>
      <c r="K185" s="4" t="s">
        <v>11</v>
      </c>
      <c r="L185" s="3" t="s">
        <v>4</v>
      </c>
      <c r="M185" s="4" t="s">
        <v>11</v>
      </c>
      <c r="N185" s="5" t="s">
        <v>4</v>
      </c>
      <c r="O185" s="4" t="s">
        <v>11</v>
      </c>
      <c r="P185" s="94"/>
    </row>
    <row r="186" spans="1:16" x14ac:dyDescent="0.25">
      <c r="A186" s="76" t="s">
        <v>9</v>
      </c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8"/>
    </row>
    <row r="187" spans="1:16" ht="28.5" x14ac:dyDescent="0.25">
      <c r="A187" s="6" t="s">
        <v>49</v>
      </c>
      <c r="B187" s="22" t="s">
        <v>33</v>
      </c>
      <c r="C187" s="7" t="s">
        <v>33</v>
      </c>
      <c r="D187" s="7"/>
      <c r="E187" s="7"/>
      <c r="F187" s="7"/>
      <c r="G187" s="7"/>
      <c r="H187" s="3">
        <v>9.25</v>
      </c>
      <c r="I187" s="3">
        <v>9.25</v>
      </c>
      <c r="J187" s="3">
        <v>9.84</v>
      </c>
      <c r="K187" s="3">
        <v>9.84</v>
      </c>
      <c r="L187" s="3">
        <v>7.96</v>
      </c>
      <c r="M187" s="3">
        <v>7.96</v>
      </c>
      <c r="N187" s="3">
        <v>157.63</v>
      </c>
      <c r="O187" s="3">
        <v>157.63</v>
      </c>
      <c r="P187" s="3">
        <v>469.02</v>
      </c>
    </row>
    <row r="188" spans="1:16" x14ac:dyDescent="0.25">
      <c r="A188" s="6" t="s">
        <v>59</v>
      </c>
      <c r="B188" s="21">
        <v>180</v>
      </c>
      <c r="C188" s="69">
        <v>200</v>
      </c>
      <c r="D188" s="69"/>
      <c r="E188" s="69"/>
      <c r="F188" s="69"/>
      <c r="G188" s="69"/>
      <c r="H188" s="55">
        <v>4.54</v>
      </c>
      <c r="I188" s="55">
        <v>5.05</v>
      </c>
      <c r="J188" s="55">
        <v>5.85</v>
      </c>
      <c r="K188" s="55">
        <v>6.48</v>
      </c>
      <c r="L188" s="55">
        <v>20.51</v>
      </c>
      <c r="M188" s="55">
        <v>22.7</v>
      </c>
      <c r="N188" s="55">
        <v>150.11000000000001</v>
      </c>
      <c r="O188" s="55">
        <v>166.29</v>
      </c>
      <c r="P188" s="4">
        <v>133</v>
      </c>
    </row>
    <row r="189" spans="1:16" x14ac:dyDescent="0.25">
      <c r="A189" s="6" t="s">
        <v>84</v>
      </c>
      <c r="B189" s="72">
        <v>200</v>
      </c>
      <c r="C189" s="69">
        <v>200</v>
      </c>
      <c r="D189" s="69"/>
      <c r="E189" s="69"/>
      <c r="F189" s="69"/>
      <c r="G189" s="69"/>
      <c r="H189" s="61">
        <v>7.0000000000000007E-2</v>
      </c>
      <c r="I189" s="61">
        <v>7.0000000000000007E-2</v>
      </c>
      <c r="J189" s="61">
        <v>0.01</v>
      </c>
      <c r="K189" s="61">
        <v>0.01</v>
      </c>
      <c r="L189" s="61">
        <v>10.19</v>
      </c>
      <c r="M189" s="61">
        <v>10.19</v>
      </c>
      <c r="N189" s="61">
        <v>42.3</v>
      </c>
      <c r="O189" s="61">
        <v>42.3</v>
      </c>
      <c r="P189" s="61">
        <v>273</v>
      </c>
    </row>
    <row r="190" spans="1:16" ht="28.5" x14ac:dyDescent="0.25">
      <c r="A190" s="23" t="s">
        <v>14</v>
      </c>
      <c r="B190" s="24">
        <v>30</v>
      </c>
      <c r="C190" s="57">
        <v>50</v>
      </c>
      <c r="D190" s="57"/>
      <c r="E190" s="57"/>
      <c r="F190" s="57"/>
      <c r="G190" s="57"/>
      <c r="H190" s="57">
        <v>2.4300000000000002</v>
      </c>
      <c r="I190" s="57">
        <v>4.05</v>
      </c>
      <c r="J190" s="57">
        <v>0.3</v>
      </c>
      <c r="K190" s="57">
        <v>0.5</v>
      </c>
      <c r="L190" s="57">
        <v>14.64</v>
      </c>
      <c r="M190" s="57">
        <v>24.4</v>
      </c>
      <c r="N190" s="57">
        <v>72.599999999999994</v>
      </c>
      <c r="O190" s="57">
        <v>121</v>
      </c>
      <c r="P190" s="4" t="s">
        <v>87</v>
      </c>
    </row>
    <row r="191" spans="1:16" x14ac:dyDescent="0.25">
      <c r="A191" s="16" t="s">
        <v>16</v>
      </c>
      <c r="B191" s="62" t="s">
        <v>95</v>
      </c>
      <c r="C191" s="3" t="s">
        <v>96</v>
      </c>
      <c r="D191" s="3"/>
      <c r="E191" s="3"/>
      <c r="F191" s="3"/>
      <c r="G191" s="3"/>
      <c r="H191" s="3">
        <f t="shared" ref="H191:O191" si="24">SUM(H187:H190)</f>
        <v>16.29</v>
      </c>
      <c r="I191" s="3">
        <f t="shared" si="24"/>
        <v>18.420000000000002</v>
      </c>
      <c r="J191" s="3">
        <f t="shared" si="24"/>
        <v>16</v>
      </c>
      <c r="K191" s="3">
        <f t="shared" si="24"/>
        <v>16.830000000000002</v>
      </c>
      <c r="L191" s="3">
        <f t="shared" si="24"/>
        <v>53.300000000000004</v>
      </c>
      <c r="M191" s="3">
        <f t="shared" si="24"/>
        <v>65.25</v>
      </c>
      <c r="N191" s="3">
        <f t="shared" si="24"/>
        <v>422.64</v>
      </c>
      <c r="O191" s="3">
        <f t="shared" si="24"/>
        <v>487.21999999999997</v>
      </c>
      <c r="P191" s="3"/>
    </row>
    <row r="192" spans="1:16" x14ac:dyDescent="0.25">
      <c r="A192" s="76" t="s">
        <v>17</v>
      </c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8"/>
    </row>
    <row r="193" spans="1:16" ht="30" x14ac:dyDescent="0.25">
      <c r="A193" s="6" t="s">
        <v>50</v>
      </c>
      <c r="B193" s="9" t="s">
        <v>24</v>
      </c>
      <c r="C193" s="7" t="s">
        <v>27</v>
      </c>
      <c r="D193" s="3"/>
      <c r="E193" s="3"/>
      <c r="F193" s="3"/>
      <c r="G193" s="3"/>
      <c r="H193" s="3">
        <v>2.25</v>
      </c>
      <c r="I193" s="3">
        <v>2.79</v>
      </c>
      <c r="J193" s="3">
        <v>4.93</v>
      </c>
      <c r="K193" s="3">
        <v>6.11</v>
      </c>
      <c r="L193" s="3">
        <v>14.74</v>
      </c>
      <c r="M193" s="3">
        <v>18.25</v>
      </c>
      <c r="N193" s="3">
        <v>112.75</v>
      </c>
      <c r="O193" s="3">
        <v>139.6</v>
      </c>
      <c r="P193" s="50" t="s">
        <v>63</v>
      </c>
    </row>
    <row r="194" spans="1:16" ht="28.5" x14ac:dyDescent="0.25">
      <c r="A194" s="6" t="s">
        <v>55</v>
      </c>
      <c r="B194" s="22" t="s">
        <v>34</v>
      </c>
      <c r="C194" s="7" t="s">
        <v>34</v>
      </c>
      <c r="D194" s="7"/>
      <c r="E194" s="7"/>
      <c r="F194" s="7"/>
      <c r="G194" s="7"/>
      <c r="H194" s="61">
        <v>9.9700000000000006</v>
      </c>
      <c r="I194" s="61">
        <v>9.9700000000000006</v>
      </c>
      <c r="J194" s="61">
        <v>11.9</v>
      </c>
      <c r="K194" s="61">
        <v>11.9</v>
      </c>
      <c r="L194" s="61">
        <v>8.8699999999999992</v>
      </c>
      <c r="M194" s="61">
        <v>8.8699999999999992</v>
      </c>
      <c r="N194" s="61">
        <v>182.53</v>
      </c>
      <c r="O194" s="61">
        <v>182.53</v>
      </c>
      <c r="P194" s="61">
        <v>445.3</v>
      </c>
    </row>
    <row r="195" spans="1:16" x14ac:dyDescent="0.25">
      <c r="A195" s="6" t="s">
        <v>39</v>
      </c>
      <c r="B195" s="22" t="s">
        <v>26</v>
      </c>
      <c r="C195" s="55" t="s">
        <v>28</v>
      </c>
      <c r="D195" s="55"/>
      <c r="E195" s="55"/>
      <c r="F195" s="55"/>
      <c r="G195" s="55"/>
      <c r="H195" s="55">
        <v>4.83</v>
      </c>
      <c r="I195" s="55">
        <v>5.71</v>
      </c>
      <c r="J195" s="55">
        <v>4.88</v>
      </c>
      <c r="K195" s="55">
        <v>5.1100000000000003</v>
      </c>
      <c r="L195" s="55">
        <v>21.76</v>
      </c>
      <c r="M195" s="55">
        <v>25.76</v>
      </c>
      <c r="N195" s="55">
        <v>150.09</v>
      </c>
      <c r="O195" s="55">
        <v>171.65</v>
      </c>
      <c r="P195" s="58" t="s">
        <v>83</v>
      </c>
    </row>
    <row r="196" spans="1:16" x14ac:dyDescent="0.25">
      <c r="A196" s="6" t="s">
        <v>32</v>
      </c>
      <c r="B196" s="12">
        <v>200</v>
      </c>
      <c r="C196" s="18">
        <v>200</v>
      </c>
      <c r="D196" s="18"/>
      <c r="E196" s="18"/>
      <c r="F196" s="18"/>
      <c r="G196" s="18"/>
      <c r="H196" s="18"/>
      <c r="I196" s="18"/>
      <c r="J196" s="18"/>
      <c r="K196" s="18"/>
      <c r="L196" s="18">
        <v>23.5</v>
      </c>
      <c r="M196" s="18">
        <v>23.5</v>
      </c>
      <c r="N196" s="18">
        <v>95</v>
      </c>
      <c r="O196" s="18">
        <v>95</v>
      </c>
      <c r="P196" s="18">
        <v>305.11</v>
      </c>
    </row>
    <row r="197" spans="1:16" ht="28.5" x14ac:dyDescent="0.25">
      <c r="A197" s="6" t="s">
        <v>14</v>
      </c>
      <c r="B197" s="9">
        <v>30</v>
      </c>
      <c r="C197" s="43">
        <v>30</v>
      </c>
      <c r="D197" s="7"/>
      <c r="E197" s="7"/>
      <c r="F197" s="7"/>
      <c r="G197" s="7"/>
      <c r="H197" s="57">
        <v>2.4300000000000002</v>
      </c>
      <c r="I197" s="57">
        <v>2.4300000000000002</v>
      </c>
      <c r="J197" s="57">
        <v>0.3</v>
      </c>
      <c r="K197" s="57">
        <v>0.3</v>
      </c>
      <c r="L197" s="57">
        <v>14.64</v>
      </c>
      <c r="M197" s="57">
        <v>14.64</v>
      </c>
      <c r="N197" s="57">
        <v>72.599999999999994</v>
      </c>
      <c r="O197" s="57">
        <v>72.599999999999994</v>
      </c>
      <c r="P197" s="4">
        <v>1</v>
      </c>
    </row>
    <row r="198" spans="1:16" ht="28.5" x14ac:dyDescent="0.25">
      <c r="A198" s="6" t="s">
        <v>21</v>
      </c>
      <c r="B198" s="51">
        <v>40</v>
      </c>
      <c r="C198" s="5">
        <v>40</v>
      </c>
      <c r="D198" s="5"/>
      <c r="E198" s="5"/>
      <c r="F198" s="5"/>
      <c r="G198" s="5"/>
      <c r="H198" s="5">
        <v>0.93</v>
      </c>
      <c r="I198" s="5">
        <v>0.93</v>
      </c>
      <c r="J198" s="5">
        <v>0.3</v>
      </c>
      <c r="K198" s="5">
        <v>0.3</v>
      </c>
      <c r="L198" s="5">
        <v>2.93</v>
      </c>
      <c r="M198" s="5">
        <v>2.93</v>
      </c>
      <c r="N198" s="5">
        <v>17.399999999999999</v>
      </c>
      <c r="O198" s="5">
        <v>17.399999999999999</v>
      </c>
      <c r="P198" s="5">
        <v>2</v>
      </c>
    </row>
    <row r="199" spans="1:16" x14ac:dyDescent="0.25">
      <c r="A199" s="16" t="s">
        <v>22</v>
      </c>
      <c r="B199" s="62" t="s">
        <v>114</v>
      </c>
      <c r="C199" s="3" t="s">
        <v>115</v>
      </c>
      <c r="D199" s="3"/>
      <c r="E199" s="3"/>
      <c r="F199" s="3"/>
      <c r="G199" s="3"/>
      <c r="H199" s="3">
        <f t="shared" ref="H199:O199" si="25">SUM(H193:H198)</f>
        <v>20.41</v>
      </c>
      <c r="I199" s="3">
        <f t="shared" si="25"/>
        <v>21.830000000000002</v>
      </c>
      <c r="J199" s="3">
        <f t="shared" si="25"/>
        <v>22.31</v>
      </c>
      <c r="K199" s="3">
        <f t="shared" si="25"/>
        <v>23.720000000000002</v>
      </c>
      <c r="L199" s="3">
        <f t="shared" si="25"/>
        <v>86.440000000000012</v>
      </c>
      <c r="M199" s="3">
        <f t="shared" si="25"/>
        <v>93.95</v>
      </c>
      <c r="N199" s="3">
        <f t="shared" si="25"/>
        <v>630.37</v>
      </c>
      <c r="O199" s="3">
        <f t="shared" si="25"/>
        <v>678.78</v>
      </c>
      <c r="P199" s="3"/>
    </row>
    <row r="200" spans="1:16" x14ac:dyDescent="0.25">
      <c r="A200" s="79" t="s">
        <v>23</v>
      </c>
      <c r="B200" s="80"/>
      <c r="C200" s="81"/>
      <c r="D200" s="26"/>
      <c r="E200" s="26"/>
      <c r="F200" s="26"/>
      <c r="G200" s="26"/>
      <c r="H200" s="3">
        <f t="shared" ref="H200:O200" si="26">SUM(H191+H199)</f>
        <v>36.700000000000003</v>
      </c>
      <c r="I200" s="3">
        <f t="shared" si="26"/>
        <v>40.25</v>
      </c>
      <c r="J200" s="3">
        <f t="shared" si="26"/>
        <v>38.31</v>
      </c>
      <c r="K200" s="3">
        <f t="shared" si="26"/>
        <v>40.550000000000004</v>
      </c>
      <c r="L200" s="3">
        <f t="shared" si="26"/>
        <v>139.74</v>
      </c>
      <c r="M200" s="3">
        <f t="shared" si="26"/>
        <v>159.19999999999999</v>
      </c>
      <c r="N200" s="3">
        <f t="shared" si="26"/>
        <v>1053.01</v>
      </c>
      <c r="O200" s="3">
        <f t="shared" si="26"/>
        <v>1166</v>
      </c>
      <c r="P200" s="25"/>
    </row>
    <row r="202" spans="1:16" x14ac:dyDescent="0.25">
      <c r="A202" s="41" t="s">
        <v>78</v>
      </c>
    </row>
    <row r="203" spans="1:16" x14ac:dyDescent="0.25">
      <c r="A203" s="41" t="s">
        <v>79</v>
      </c>
    </row>
    <row r="204" spans="1:16" x14ac:dyDescent="0.25">
      <c r="A204" s="91" t="s">
        <v>0</v>
      </c>
      <c r="B204" s="83" t="s">
        <v>8</v>
      </c>
      <c r="C204" s="84"/>
      <c r="D204" s="83" t="s">
        <v>52</v>
      </c>
      <c r="E204" s="84"/>
      <c r="F204" s="87" t="s">
        <v>53</v>
      </c>
      <c r="G204" s="88"/>
      <c r="H204" s="82" t="s">
        <v>1</v>
      </c>
      <c r="I204" s="82"/>
      <c r="J204" s="82"/>
      <c r="K204" s="82"/>
      <c r="L204" s="82"/>
      <c r="M204" s="82"/>
      <c r="N204" s="87" t="s">
        <v>6</v>
      </c>
      <c r="O204" s="88"/>
      <c r="P204" s="92" t="s">
        <v>7</v>
      </c>
    </row>
    <row r="205" spans="1:16" x14ac:dyDescent="0.25">
      <c r="A205" s="91"/>
      <c r="B205" s="85"/>
      <c r="C205" s="86"/>
      <c r="D205" s="85"/>
      <c r="E205" s="86"/>
      <c r="F205" s="89"/>
      <c r="G205" s="90"/>
      <c r="H205" s="82" t="s">
        <v>2</v>
      </c>
      <c r="I205" s="82"/>
      <c r="J205" s="82" t="s">
        <v>3</v>
      </c>
      <c r="K205" s="82"/>
      <c r="L205" s="82" t="s">
        <v>5</v>
      </c>
      <c r="M205" s="82"/>
      <c r="N205" s="89"/>
      <c r="O205" s="90"/>
      <c r="P205" s="93"/>
    </row>
    <row r="206" spans="1:16" ht="30" x14ac:dyDescent="0.25">
      <c r="A206" s="91"/>
      <c r="B206" s="62" t="s">
        <v>4</v>
      </c>
      <c r="C206" s="4" t="s">
        <v>11</v>
      </c>
      <c r="D206" s="3" t="s">
        <v>4</v>
      </c>
      <c r="E206" s="4" t="s">
        <v>11</v>
      </c>
      <c r="F206" s="3" t="s">
        <v>4</v>
      </c>
      <c r="G206" s="4" t="s">
        <v>11</v>
      </c>
      <c r="H206" s="3" t="s">
        <v>4</v>
      </c>
      <c r="I206" s="4" t="s">
        <v>11</v>
      </c>
      <c r="J206" s="3" t="s">
        <v>4</v>
      </c>
      <c r="K206" s="4" t="s">
        <v>11</v>
      </c>
      <c r="L206" s="3" t="s">
        <v>4</v>
      </c>
      <c r="M206" s="4" t="s">
        <v>11</v>
      </c>
      <c r="N206" s="5" t="s">
        <v>4</v>
      </c>
      <c r="O206" s="4" t="s">
        <v>11</v>
      </c>
      <c r="P206" s="94"/>
    </row>
    <row r="207" spans="1:16" x14ac:dyDescent="0.25">
      <c r="A207" s="76" t="s">
        <v>9</v>
      </c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8"/>
    </row>
    <row r="208" spans="1:16" ht="30" x14ac:dyDescent="0.25">
      <c r="A208" s="6" t="s">
        <v>51</v>
      </c>
      <c r="B208" s="22" t="s">
        <v>26</v>
      </c>
      <c r="C208" s="7" t="s">
        <v>24</v>
      </c>
      <c r="D208" s="7"/>
      <c r="E208" s="7"/>
      <c r="F208" s="7"/>
      <c r="G208" s="7"/>
      <c r="H208" s="3">
        <v>4.8600000000000003</v>
      </c>
      <c r="I208" s="3">
        <v>6.51</v>
      </c>
      <c r="J208" s="3">
        <v>6.72</v>
      </c>
      <c r="K208" s="3">
        <v>11.37</v>
      </c>
      <c r="L208" s="3">
        <v>26.35</v>
      </c>
      <c r="M208" s="3">
        <v>35.11</v>
      </c>
      <c r="N208" s="3">
        <v>185.91</v>
      </c>
      <c r="O208" s="3">
        <v>269.64999999999998</v>
      </c>
      <c r="P208" s="4" t="s">
        <v>57</v>
      </c>
    </row>
    <row r="209" spans="1:16" x14ac:dyDescent="0.25">
      <c r="A209" s="6" t="s">
        <v>20</v>
      </c>
      <c r="B209" s="7">
        <v>200</v>
      </c>
      <c r="C209" s="62">
        <v>200</v>
      </c>
      <c r="D209" s="55"/>
      <c r="E209" s="55"/>
      <c r="F209" s="55"/>
      <c r="G209" s="55"/>
      <c r="H209" s="55"/>
      <c r="I209" s="55"/>
      <c r="J209" s="55"/>
      <c r="K209" s="55"/>
      <c r="L209" s="55">
        <v>9.98</v>
      </c>
      <c r="M209" s="55">
        <v>9.98</v>
      </c>
      <c r="N209" s="42">
        <v>39.92</v>
      </c>
      <c r="O209" s="55">
        <v>39.92</v>
      </c>
      <c r="P209" s="55">
        <v>258</v>
      </c>
    </row>
    <row r="210" spans="1:16" ht="28.5" x14ac:dyDescent="0.25">
      <c r="A210" s="6" t="s">
        <v>14</v>
      </c>
      <c r="B210" s="7">
        <v>50</v>
      </c>
      <c r="C210" s="43">
        <v>50</v>
      </c>
      <c r="D210" s="7"/>
      <c r="E210" s="7"/>
      <c r="F210" s="7"/>
      <c r="G210" s="7"/>
      <c r="H210" s="57">
        <v>4.05</v>
      </c>
      <c r="I210" s="57">
        <v>4.05</v>
      </c>
      <c r="J210" s="57">
        <v>0.5</v>
      </c>
      <c r="K210" s="57">
        <v>0.5</v>
      </c>
      <c r="L210" s="14">
        <v>24.4</v>
      </c>
      <c r="M210" s="15">
        <v>24.4</v>
      </c>
      <c r="N210" s="57">
        <v>121</v>
      </c>
      <c r="O210" s="57">
        <v>121</v>
      </c>
      <c r="P210" s="57">
        <v>1</v>
      </c>
    </row>
    <row r="211" spans="1:16" x14ac:dyDescent="0.25">
      <c r="A211" s="6" t="s">
        <v>40</v>
      </c>
      <c r="B211" s="7">
        <v>10</v>
      </c>
      <c r="C211" s="9">
        <v>10</v>
      </c>
      <c r="D211" s="7"/>
      <c r="E211" s="7"/>
      <c r="F211" s="7"/>
      <c r="G211" s="7"/>
      <c r="H211" s="55">
        <v>2.6</v>
      </c>
      <c r="I211" s="55">
        <v>2.6</v>
      </c>
      <c r="J211" s="55">
        <v>2.68</v>
      </c>
      <c r="K211" s="55">
        <v>2.68</v>
      </c>
      <c r="L211" s="15"/>
      <c r="M211" s="55"/>
      <c r="N211" s="55">
        <v>35.200000000000003</v>
      </c>
      <c r="O211" s="55">
        <v>35.200000000000003</v>
      </c>
      <c r="P211" s="4">
        <v>21</v>
      </c>
    </row>
    <row r="212" spans="1:16" ht="30" x14ac:dyDescent="0.25">
      <c r="A212" s="6" t="s">
        <v>36</v>
      </c>
      <c r="B212" s="7">
        <v>8</v>
      </c>
      <c r="C212" s="21">
        <v>10</v>
      </c>
      <c r="D212" s="7"/>
      <c r="E212" s="7"/>
      <c r="F212" s="7"/>
      <c r="G212" s="7"/>
      <c r="H212" s="3">
        <v>0.06</v>
      </c>
      <c r="I212" s="3">
        <v>0.08</v>
      </c>
      <c r="J212" s="3">
        <v>5.8</v>
      </c>
      <c r="K212" s="3">
        <v>7.25</v>
      </c>
      <c r="L212" s="47">
        <v>0.1</v>
      </c>
      <c r="M212" s="3">
        <v>0.13</v>
      </c>
      <c r="N212" s="3">
        <v>52.88</v>
      </c>
      <c r="O212" s="3">
        <v>66.099999999999994</v>
      </c>
      <c r="P212" s="4" t="s">
        <v>66</v>
      </c>
    </row>
    <row r="213" spans="1:16" x14ac:dyDescent="0.25">
      <c r="A213" s="6" t="s">
        <v>37</v>
      </c>
      <c r="B213" s="7">
        <v>100</v>
      </c>
      <c r="C213" s="30">
        <v>100</v>
      </c>
      <c r="D213" s="7"/>
      <c r="E213" s="7"/>
      <c r="F213" s="7"/>
      <c r="G213" s="7"/>
      <c r="H213" s="3">
        <v>0.4</v>
      </c>
      <c r="I213" s="3">
        <v>0.4</v>
      </c>
      <c r="J213" s="3">
        <v>0.4</v>
      </c>
      <c r="K213" s="3">
        <v>0.4</v>
      </c>
      <c r="L213" s="31">
        <v>9.8000000000000007</v>
      </c>
      <c r="M213" s="3">
        <v>9.8000000000000007</v>
      </c>
      <c r="N213" s="3">
        <v>47</v>
      </c>
      <c r="O213" s="3">
        <v>47</v>
      </c>
      <c r="P213" s="3">
        <v>38</v>
      </c>
    </row>
    <row r="214" spans="1:16" x14ac:dyDescent="0.25">
      <c r="A214" s="16" t="s">
        <v>16</v>
      </c>
      <c r="B214" s="62" t="s">
        <v>116</v>
      </c>
      <c r="C214" s="3" t="s">
        <v>117</v>
      </c>
      <c r="D214" s="3"/>
      <c r="E214" s="3"/>
      <c r="F214" s="3"/>
      <c r="G214" s="3"/>
      <c r="H214" s="3">
        <f t="shared" ref="H214:O214" si="27">SUM(H208:H213)</f>
        <v>11.97</v>
      </c>
      <c r="I214" s="3">
        <f t="shared" si="27"/>
        <v>13.639999999999999</v>
      </c>
      <c r="J214" s="3">
        <f t="shared" si="27"/>
        <v>16.099999999999998</v>
      </c>
      <c r="K214" s="3">
        <f t="shared" si="27"/>
        <v>22.199999999999996</v>
      </c>
      <c r="L214" s="3">
        <f t="shared" si="27"/>
        <v>70.63</v>
      </c>
      <c r="M214" s="3">
        <f t="shared" si="27"/>
        <v>79.42</v>
      </c>
      <c r="N214" s="3">
        <f t="shared" si="27"/>
        <v>481.90999999999997</v>
      </c>
      <c r="O214" s="3">
        <f t="shared" si="27"/>
        <v>578.87</v>
      </c>
      <c r="P214" s="3"/>
    </row>
    <row r="215" spans="1:16" x14ac:dyDescent="0.25">
      <c r="A215" s="76" t="s">
        <v>17</v>
      </c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8"/>
    </row>
    <row r="216" spans="1:16" x14ac:dyDescent="0.25">
      <c r="A216" s="16" t="s">
        <v>65</v>
      </c>
      <c r="B216" s="65">
        <v>60</v>
      </c>
      <c r="C216" s="39">
        <v>100</v>
      </c>
      <c r="D216" s="39"/>
      <c r="E216" s="39"/>
      <c r="F216" s="39"/>
      <c r="G216" s="39"/>
      <c r="H216" s="40">
        <v>0.82</v>
      </c>
      <c r="I216" s="40">
        <v>1.36</v>
      </c>
      <c r="J216" s="40">
        <v>3.71</v>
      </c>
      <c r="K216" s="40">
        <v>6.18</v>
      </c>
      <c r="L216" s="40">
        <v>5.0599999999999996</v>
      </c>
      <c r="M216" s="40">
        <v>8.44</v>
      </c>
      <c r="N216" s="40">
        <v>56.88</v>
      </c>
      <c r="O216" s="40">
        <v>94.8</v>
      </c>
      <c r="P216" s="40">
        <v>10</v>
      </c>
    </row>
    <row r="217" spans="1:16" ht="28.5" x14ac:dyDescent="0.25">
      <c r="A217" s="6" t="s">
        <v>30</v>
      </c>
      <c r="B217" s="12">
        <v>265</v>
      </c>
      <c r="C217" s="18">
        <v>265</v>
      </c>
      <c r="D217" s="18"/>
      <c r="E217" s="18"/>
      <c r="F217" s="18"/>
      <c r="G217" s="18"/>
      <c r="H217" s="18">
        <v>7.85</v>
      </c>
      <c r="I217" s="18">
        <v>7.85</v>
      </c>
      <c r="J217" s="18">
        <v>4.42</v>
      </c>
      <c r="K217" s="18">
        <v>4.42</v>
      </c>
      <c r="L217" s="18">
        <v>31.14</v>
      </c>
      <c r="M217" s="18">
        <v>31.14</v>
      </c>
      <c r="N217" s="18">
        <v>196.4</v>
      </c>
      <c r="O217" s="18">
        <v>196.4</v>
      </c>
      <c r="P217" s="18">
        <v>59</v>
      </c>
    </row>
    <row r="218" spans="1:16" x14ac:dyDescent="0.25">
      <c r="A218" s="6" t="s">
        <v>31</v>
      </c>
      <c r="B218" s="1" t="s">
        <v>81</v>
      </c>
      <c r="C218" s="17" t="s">
        <v>80</v>
      </c>
      <c r="D218" s="55"/>
      <c r="E218" s="55"/>
      <c r="F218" s="55"/>
      <c r="G218" s="55"/>
      <c r="H218" s="1">
        <v>12.96</v>
      </c>
      <c r="I218" s="55">
        <v>16.46</v>
      </c>
      <c r="J218" s="1">
        <v>15.2</v>
      </c>
      <c r="K218" s="55">
        <v>17.8</v>
      </c>
      <c r="L218" s="1">
        <v>12.02</v>
      </c>
      <c r="M218" s="55">
        <v>16.16</v>
      </c>
      <c r="N218" s="1">
        <v>237.8</v>
      </c>
      <c r="O218" s="55">
        <v>288.19</v>
      </c>
      <c r="P218" s="4">
        <v>118</v>
      </c>
    </row>
    <row r="219" spans="1:16" x14ac:dyDescent="0.25">
      <c r="A219" s="49" t="s">
        <v>58</v>
      </c>
      <c r="B219" s="64">
        <v>200</v>
      </c>
      <c r="C219" s="38">
        <v>200</v>
      </c>
      <c r="D219" s="38"/>
      <c r="E219" s="38"/>
      <c r="F219" s="38"/>
      <c r="G219" s="38"/>
      <c r="H219" s="38">
        <v>0.54</v>
      </c>
      <c r="I219" s="38">
        <v>0.54</v>
      </c>
      <c r="J219" s="38">
        <v>0.1</v>
      </c>
      <c r="K219" s="38">
        <v>0.1</v>
      </c>
      <c r="L219" s="38">
        <v>29.17</v>
      </c>
      <c r="M219" s="38">
        <v>29.17</v>
      </c>
      <c r="N219" s="38">
        <v>117.65</v>
      </c>
      <c r="O219" s="38">
        <v>117.65</v>
      </c>
      <c r="P219" s="55">
        <v>294</v>
      </c>
    </row>
    <row r="220" spans="1:16" ht="28.5" x14ac:dyDescent="0.25">
      <c r="A220" s="6" t="s">
        <v>14</v>
      </c>
      <c r="B220" s="12">
        <v>50</v>
      </c>
      <c r="C220" s="13">
        <v>50</v>
      </c>
      <c r="D220" s="7"/>
      <c r="E220" s="7"/>
      <c r="F220" s="7"/>
      <c r="G220" s="7"/>
      <c r="H220" s="57">
        <v>4.05</v>
      </c>
      <c r="I220" s="57">
        <v>4.05</v>
      </c>
      <c r="J220" s="57">
        <v>0.5</v>
      </c>
      <c r="K220" s="57">
        <v>0.5</v>
      </c>
      <c r="L220" s="14">
        <v>24.4</v>
      </c>
      <c r="M220" s="15">
        <v>24.4</v>
      </c>
      <c r="N220" s="57">
        <v>121</v>
      </c>
      <c r="O220" s="57">
        <v>121</v>
      </c>
      <c r="P220" s="57">
        <v>1</v>
      </c>
    </row>
    <row r="221" spans="1:16" ht="28.5" x14ac:dyDescent="0.25">
      <c r="A221" s="6" t="s">
        <v>21</v>
      </c>
      <c r="B221" s="51">
        <v>40</v>
      </c>
      <c r="C221" s="5">
        <v>40</v>
      </c>
      <c r="D221" s="5"/>
      <c r="E221" s="5"/>
      <c r="F221" s="5"/>
      <c r="G221" s="5"/>
      <c r="H221" s="5">
        <v>0.93</v>
      </c>
      <c r="I221" s="5">
        <v>0.93</v>
      </c>
      <c r="J221" s="5">
        <v>0.3</v>
      </c>
      <c r="K221" s="5">
        <v>0.3</v>
      </c>
      <c r="L221" s="5">
        <v>2.93</v>
      </c>
      <c r="M221" s="5">
        <v>2.93</v>
      </c>
      <c r="N221" s="5">
        <v>17.399999999999999</v>
      </c>
      <c r="O221" s="5">
        <v>17.399999999999999</v>
      </c>
      <c r="P221" s="5">
        <v>2</v>
      </c>
    </row>
    <row r="222" spans="1:16" x14ac:dyDescent="0.25">
      <c r="A222" s="16" t="s">
        <v>22</v>
      </c>
      <c r="B222" s="62" t="s">
        <v>118</v>
      </c>
      <c r="C222" s="3" t="s">
        <v>94</v>
      </c>
      <c r="D222" s="3"/>
      <c r="E222" s="3"/>
      <c r="F222" s="3"/>
      <c r="G222" s="3"/>
      <c r="H222" s="3">
        <f t="shared" ref="H222:O222" si="28">SUM(H216:H221)</f>
        <v>27.150000000000002</v>
      </c>
      <c r="I222" s="3">
        <f t="shared" si="28"/>
        <v>31.19</v>
      </c>
      <c r="J222" s="3">
        <f t="shared" si="28"/>
        <v>24.23</v>
      </c>
      <c r="K222" s="3">
        <f t="shared" si="28"/>
        <v>29.3</v>
      </c>
      <c r="L222" s="3">
        <f t="shared" si="28"/>
        <v>104.72</v>
      </c>
      <c r="M222" s="3">
        <f t="shared" si="28"/>
        <v>112.24000000000001</v>
      </c>
      <c r="N222" s="3">
        <f t="shared" si="28"/>
        <v>747.13</v>
      </c>
      <c r="O222" s="3">
        <f t="shared" si="28"/>
        <v>835.43999999999994</v>
      </c>
      <c r="P222" s="3"/>
    </row>
    <row r="223" spans="1:16" x14ac:dyDescent="0.25">
      <c r="A223" s="79" t="s">
        <v>23</v>
      </c>
      <c r="B223" s="99"/>
      <c r="C223" s="100"/>
      <c r="D223" s="26"/>
      <c r="E223" s="26"/>
      <c r="F223" s="26"/>
      <c r="G223" s="26"/>
      <c r="H223" s="3">
        <f t="shared" ref="H223:O223" si="29">SUM(H214+H222)</f>
        <v>39.120000000000005</v>
      </c>
      <c r="I223" s="3">
        <f t="shared" si="29"/>
        <v>44.83</v>
      </c>
      <c r="J223" s="3">
        <f t="shared" si="29"/>
        <v>40.33</v>
      </c>
      <c r="K223" s="3">
        <f t="shared" si="29"/>
        <v>51.5</v>
      </c>
      <c r="L223" s="3">
        <f t="shared" si="29"/>
        <v>175.35</v>
      </c>
      <c r="M223" s="3">
        <f t="shared" si="29"/>
        <v>191.66000000000003</v>
      </c>
      <c r="N223" s="3">
        <f t="shared" si="29"/>
        <v>1229.04</v>
      </c>
      <c r="O223" s="3">
        <f t="shared" si="29"/>
        <v>1414.31</v>
      </c>
      <c r="P223" s="25"/>
    </row>
    <row r="224" spans="1:16" x14ac:dyDescent="0.25">
      <c r="A224" s="79" t="s">
        <v>90</v>
      </c>
      <c r="B224" s="99"/>
      <c r="C224" s="100"/>
      <c r="D224" s="53"/>
      <c r="E224" s="53"/>
      <c r="F224" s="53"/>
      <c r="G224" s="53"/>
      <c r="H224" s="25">
        <f>SUM(H223,H200,H179,H157,H136,H115,H92,H68,H46,H24)</f>
        <v>400.33000000000004</v>
      </c>
      <c r="I224" s="25">
        <f t="shared" ref="I224:O224" si="30">SUM(I24+I46+I68+I92+I115+I136+I157+I179+I200+I223)</f>
        <v>455.74999999999994</v>
      </c>
      <c r="J224" s="25">
        <f t="shared" si="30"/>
        <v>414.51</v>
      </c>
      <c r="K224" s="25">
        <f t="shared" si="30"/>
        <v>467.64000000000004</v>
      </c>
      <c r="L224" s="25">
        <f t="shared" si="30"/>
        <v>1633.83</v>
      </c>
      <c r="M224" s="25">
        <f t="shared" si="30"/>
        <v>1844.17</v>
      </c>
      <c r="N224" s="25">
        <f t="shared" si="30"/>
        <v>11875.32</v>
      </c>
      <c r="O224" s="25">
        <f t="shared" si="30"/>
        <v>13416.74</v>
      </c>
      <c r="P224" s="25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5" spans="1:1" x14ac:dyDescent="0.25">
      <c r="A255" s="1"/>
    </row>
    <row r="256" spans="1:1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  <row r="294" spans="1:1" x14ac:dyDescent="0.25">
      <c r="A294" s="1"/>
    </row>
    <row r="295" spans="1:1" x14ac:dyDescent="0.25">
      <c r="A295" s="1"/>
    </row>
    <row r="296" spans="1:1" x14ac:dyDescent="0.25">
      <c r="A296" s="1"/>
    </row>
    <row r="297" spans="1:1" x14ac:dyDescent="0.25">
      <c r="A297" s="1"/>
    </row>
    <row r="298" spans="1:1" x14ac:dyDescent="0.25">
      <c r="A298" s="1"/>
    </row>
    <row r="299" spans="1:1" x14ac:dyDescent="0.25">
      <c r="A299" s="1"/>
    </row>
    <row r="300" spans="1:1" x14ac:dyDescent="0.25">
      <c r="A300" s="1"/>
    </row>
    <row r="301" spans="1:1" x14ac:dyDescent="0.25">
      <c r="A301" s="1"/>
    </row>
    <row r="302" spans="1:1" x14ac:dyDescent="0.25">
      <c r="A302" s="1"/>
    </row>
    <row r="303" spans="1:1" x14ac:dyDescent="0.25">
      <c r="A303" s="1"/>
    </row>
    <row r="304" spans="1:1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</sheetData>
  <mergeCells count="132">
    <mergeCell ref="A186:P186"/>
    <mergeCell ref="A192:P192"/>
    <mergeCell ref="A200:C200"/>
    <mergeCell ref="A183:A185"/>
    <mergeCell ref="B183:C184"/>
    <mergeCell ref="H183:M183"/>
    <mergeCell ref="N183:O184"/>
    <mergeCell ref="P183:P185"/>
    <mergeCell ref="H184:I184"/>
    <mergeCell ref="J184:K184"/>
    <mergeCell ref="L184:M184"/>
    <mergeCell ref="D183:E184"/>
    <mergeCell ref="F183:G184"/>
    <mergeCell ref="A224:C224"/>
    <mergeCell ref="A207:P207"/>
    <mergeCell ref="A215:P215"/>
    <mergeCell ref="A223:C223"/>
    <mergeCell ref="H204:M204"/>
    <mergeCell ref="N204:O205"/>
    <mergeCell ref="P204:P206"/>
    <mergeCell ref="H205:I205"/>
    <mergeCell ref="J205:K205"/>
    <mergeCell ref="L205:M205"/>
    <mergeCell ref="A204:A206"/>
    <mergeCell ref="B204:C205"/>
    <mergeCell ref="D204:E205"/>
    <mergeCell ref="F204:G205"/>
    <mergeCell ref="A164:P164"/>
    <mergeCell ref="A170:P170"/>
    <mergeCell ref="A179:C179"/>
    <mergeCell ref="A161:A163"/>
    <mergeCell ref="B161:C162"/>
    <mergeCell ref="H161:M161"/>
    <mergeCell ref="N161:O162"/>
    <mergeCell ref="P161:P163"/>
    <mergeCell ref="H162:I162"/>
    <mergeCell ref="J162:K162"/>
    <mergeCell ref="L162:M162"/>
    <mergeCell ref="D161:E162"/>
    <mergeCell ref="F161:G162"/>
    <mergeCell ref="A143:P143"/>
    <mergeCell ref="A149:P149"/>
    <mergeCell ref="A157:C157"/>
    <mergeCell ref="A140:A142"/>
    <mergeCell ref="B140:C141"/>
    <mergeCell ref="H140:M140"/>
    <mergeCell ref="N140:O141"/>
    <mergeCell ref="P140:P142"/>
    <mergeCell ref="H141:I141"/>
    <mergeCell ref="J141:K141"/>
    <mergeCell ref="L141:M141"/>
    <mergeCell ref="D140:E141"/>
    <mergeCell ref="F140:G141"/>
    <mergeCell ref="A122:P122"/>
    <mergeCell ref="A128:P128"/>
    <mergeCell ref="A136:C136"/>
    <mergeCell ref="A119:A121"/>
    <mergeCell ref="B119:C120"/>
    <mergeCell ref="H119:M119"/>
    <mergeCell ref="N119:O120"/>
    <mergeCell ref="P119:P121"/>
    <mergeCell ref="H120:I120"/>
    <mergeCell ref="J120:K120"/>
    <mergeCell ref="L120:M120"/>
    <mergeCell ref="D119:E120"/>
    <mergeCell ref="F119:G120"/>
    <mergeCell ref="A99:P99"/>
    <mergeCell ref="A72:A74"/>
    <mergeCell ref="B72:C73"/>
    <mergeCell ref="A106:P106"/>
    <mergeCell ref="A115:C115"/>
    <mergeCell ref="A96:A98"/>
    <mergeCell ref="B96:C97"/>
    <mergeCell ref="H96:M96"/>
    <mergeCell ref="N96:O97"/>
    <mergeCell ref="P96:P98"/>
    <mergeCell ref="H97:I97"/>
    <mergeCell ref="J97:K97"/>
    <mergeCell ref="L97:M97"/>
    <mergeCell ref="D96:E97"/>
    <mergeCell ref="F96:G97"/>
    <mergeCell ref="A83:P83"/>
    <mergeCell ref="A92:C92"/>
    <mergeCell ref="H72:M72"/>
    <mergeCell ref="N72:O73"/>
    <mergeCell ref="P72:P74"/>
    <mergeCell ref="A15:P15"/>
    <mergeCell ref="A9:P9"/>
    <mergeCell ref="A2:P2"/>
    <mergeCell ref="B6:C7"/>
    <mergeCell ref="P6:P8"/>
    <mergeCell ref="N6:O7"/>
    <mergeCell ref="H7:I7"/>
    <mergeCell ref="J7:K7"/>
    <mergeCell ref="L7:M7"/>
    <mergeCell ref="H6:M6"/>
    <mergeCell ref="A6:A8"/>
    <mergeCell ref="D6:E7"/>
    <mergeCell ref="F6:G7"/>
    <mergeCell ref="A24:C24"/>
    <mergeCell ref="A28:A30"/>
    <mergeCell ref="B28:C29"/>
    <mergeCell ref="H28:M28"/>
    <mergeCell ref="N28:O29"/>
    <mergeCell ref="D28:E29"/>
    <mergeCell ref="F28:G29"/>
    <mergeCell ref="A53:P53"/>
    <mergeCell ref="A59:P59"/>
    <mergeCell ref="A50:A52"/>
    <mergeCell ref="B50:C51"/>
    <mergeCell ref="H50:M50"/>
    <mergeCell ref="N50:O51"/>
    <mergeCell ref="P50:P52"/>
    <mergeCell ref="H51:I51"/>
    <mergeCell ref="J51:K51"/>
    <mergeCell ref="L51:M51"/>
    <mergeCell ref="D50:E51"/>
    <mergeCell ref="F50:G51"/>
    <mergeCell ref="A46:C46"/>
    <mergeCell ref="P28:P30"/>
    <mergeCell ref="H29:I29"/>
    <mergeCell ref="J29:K29"/>
    <mergeCell ref="L29:M29"/>
    <mergeCell ref="A31:P31"/>
    <mergeCell ref="A38:P38"/>
    <mergeCell ref="A68:C68"/>
    <mergeCell ref="A75:P75"/>
    <mergeCell ref="H73:I73"/>
    <mergeCell ref="J73:K73"/>
    <mergeCell ref="L73:M73"/>
    <mergeCell ref="D72:E73"/>
    <mergeCell ref="F72:G73"/>
  </mergeCells>
  <pageMargins left="0.25" right="0.25" top="0.75" bottom="0.75" header="0.3" footer="0.3"/>
  <pageSetup paperSize="9" scale="56" fitToHeight="0" orientation="portrait" r:id="rId1"/>
  <rowBreaks count="6" manualBreakCount="6">
    <brk id="68" max="15" man="1"/>
    <brk id="116" max="15" man="1"/>
    <brk id="445" max="16383" man="1"/>
    <brk id="158" max="15" man="1"/>
    <brk id="180" max="15" man="1"/>
    <brk id="20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Салават</cp:lastModifiedBy>
  <cp:lastPrinted>2025-01-28T11:31:17Z</cp:lastPrinted>
  <dcterms:created xsi:type="dcterms:W3CDTF">2021-08-25T14:48:29Z</dcterms:created>
  <dcterms:modified xsi:type="dcterms:W3CDTF">2026-01-12T07:26:50Z</dcterms:modified>
</cp:coreProperties>
</file>